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6.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7.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user\AppData\Local\Microsoft\Windows\INetCache\Content.Outlook\52RBMY6G\"/>
    </mc:Choice>
  </mc:AlternateContent>
  <xr:revisionPtr revIDLastSave="0" documentId="13_ncr:1_{6783984A-3BB4-4168-9ABB-17A47FED35CF}" xr6:coauthVersionLast="46" xr6:coauthVersionMax="46" xr10:uidLastSave="{00000000-0000-0000-0000-000000000000}"/>
  <bookViews>
    <workbookView xWindow="-120" yWindow="-120" windowWidth="19440" windowHeight="15000" xr2:uid="{00000000-000D-0000-FFFF-FFFF00000000}"/>
  </bookViews>
  <sheets>
    <sheet name="参加同意書" sheetId="13" r:id="rId1"/>
    <sheet name="（別紙２）活動対象森林一覧表" sheetId="4" r:id="rId2"/>
    <sheet name="（別紙１）資機材等整備理由" sheetId="6" r:id="rId3"/>
    <sheet name="活動計画書" sheetId="9" r:id="rId4"/>
    <sheet name="初年度採択申請書" sheetId="10" r:id="rId5"/>
    <sheet name="次年度採択申請書" sheetId="16" r:id="rId6"/>
    <sheet name="最終年度採択申請書" sheetId="17" r:id="rId7"/>
  </sheets>
  <definedNames>
    <definedName name="_xlnm.Print_Area" localSheetId="2">'（別紙１）資機材等整備理由'!$A$1:$J$29</definedName>
    <definedName name="_xlnm.Print_Area" localSheetId="1">'（別紙２）活動対象森林一覧表'!$A$1:$S$36</definedName>
    <definedName name="_xlnm.Print_Area" localSheetId="3">活動計画書!$A$1:$S$303</definedName>
    <definedName name="_xlnm.Print_Area" localSheetId="6">最終年度採択申請書!$A$1:$P$164</definedName>
    <definedName name="_xlnm.Print_Area" localSheetId="0">参加同意書!$A$1:$E$38</definedName>
    <definedName name="_xlnm.Print_Area" localSheetId="5">次年度採択申請書!$A$1:$P$164</definedName>
    <definedName name="_xlnm.Print_Area" localSheetId="4">初年度採択申請書!$A$1:$P$164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1" i="9" l="1"/>
  <c r="Q199" i="9"/>
  <c r="Q197" i="9"/>
  <c r="Q195" i="9"/>
  <c r="Q193" i="9"/>
  <c r="I65" i="17"/>
  <c r="I59" i="17"/>
  <c r="K59" i="17" s="1"/>
  <c r="O59" i="17" s="1"/>
  <c r="D14" i="17"/>
  <c r="G147" i="17"/>
  <c r="G77" i="17"/>
  <c r="B77" i="17"/>
  <c r="M63" i="17"/>
  <c r="M64" i="17" s="1"/>
  <c r="L62" i="17"/>
  <c r="K62" i="17"/>
  <c r="O62" i="17" s="1"/>
  <c r="L61" i="17"/>
  <c r="K61" i="17"/>
  <c r="M60" i="17"/>
  <c r="E45" i="17"/>
  <c r="E43" i="17"/>
  <c r="E41" i="17"/>
  <c r="E39" i="17"/>
  <c r="H37" i="17"/>
  <c r="E37" i="17"/>
  <c r="E35" i="17"/>
  <c r="E34" i="17"/>
  <c r="F31" i="17"/>
  <c r="B31" i="17"/>
  <c r="F30" i="17"/>
  <c r="B30" i="17"/>
  <c r="F29" i="17"/>
  <c r="B29" i="17"/>
  <c r="F28" i="17"/>
  <c r="B28" i="17"/>
  <c r="F27" i="17"/>
  <c r="B27" i="17"/>
  <c r="F26" i="17"/>
  <c r="B26" i="17"/>
  <c r="F25" i="17"/>
  <c r="B25" i="17"/>
  <c r="F24" i="17"/>
  <c r="B24" i="17"/>
  <c r="J12" i="17"/>
  <c r="J10" i="17"/>
  <c r="J9" i="17"/>
  <c r="J2" i="17"/>
  <c r="G77" i="16"/>
  <c r="B77" i="16"/>
  <c r="I65" i="16"/>
  <c r="I59" i="10"/>
  <c r="K59" i="10" s="1"/>
  <c r="O59" i="10" s="1"/>
  <c r="I59" i="16"/>
  <c r="K59" i="16" s="1"/>
  <c r="O59" i="16" s="1"/>
  <c r="E41" i="16"/>
  <c r="E43" i="16"/>
  <c r="E45" i="16"/>
  <c r="E39" i="16"/>
  <c r="H37" i="16"/>
  <c r="E37" i="16"/>
  <c r="E35" i="16"/>
  <c r="E34" i="16"/>
  <c r="F25" i="16"/>
  <c r="F26" i="16"/>
  <c r="F27" i="16"/>
  <c r="F28" i="16"/>
  <c r="F29" i="16"/>
  <c r="F30" i="16"/>
  <c r="F31" i="16"/>
  <c r="B25" i="16"/>
  <c r="B26" i="16"/>
  <c r="B27" i="16"/>
  <c r="B28" i="16"/>
  <c r="B29" i="16"/>
  <c r="B30" i="16"/>
  <c r="B31" i="16"/>
  <c r="F24" i="16"/>
  <c r="B24" i="16"/>
  <c r="D14" i="16"/>
  <c r="J12" i="16"/>
  <c r="J10" i="16"/>
  <c r="J9" i="16"/>
  <c r="J2" i="16"/>
  <c r="G147" i="16"/>
  <c r="M64" i="16"/>
  <c r="M63" i="16"/>
  <c r="O62" i="16"/>
  <c r="L62" i="16"/>
  <c r="K62" i="16"/>
  <c r="L61" i="16"/>
  <c r="K61" i="16"/>
  <c r="M60" i="16"/>
  <c r="J26" i="4"/>
  <c r="H143" i="9" s="1"/>
  <c r="M28" i="4"/>
  <c r="H129" i="9" s="1"/>
  <c r="I55" i="10" s="1"/>
  <c r="K55" i="10" s="1"/>
  <c r="O55" i="10" s="1"/>
  <c r="R28" i="4"/>
  <c r="Q28" i="4"/>
  <c r="P28" i="4"/>
  <c r="O30" i="4"/>
  <c r="N30" i="4"/>
  <c r="O29" i="4"/>
  <c r="N29" i="4"/>
  <c r="O28" i="4"/>
  <c r="P129" i="9" s="1"/>
  <c r="I55" i="17" s="1"/>
  <c r="K55" i="17" s="1"/>
  <c r="N28" i="4"/>
  <c r="L129" i="9" s="1"/>
  <c r="I55" i="16" s="1"/>
  <c r="K55" i="16" s="1"/>
  <c r="M30" i="4"/>
  <c r="M29" i="4"/>
  <c r="G147" i="10"/>
  <c r="G77" i="10"/>
  <c r="B77" i="10"/>
  <c r="I65" i="10"/>
  <c r="O64" i="10"/>
  <c r="M64" i="10"/>
  <c r="K64" i="10"/>
  <c r="O63" i="10"/>
  <c r="M63" i="10"/>
  <c r="K63" i="10"/>
  <c r="O62" i="10"/>
  <c r="L62" i="10"/>
  <c r="K62" i="10"/>
  <c r="O61" i="10"/>
  <c r="L61" i="10"/>
  <c r="K61" i="10"/>
  <c r="M60" i="10"/>
  <c r="O54" i="10"/>
  <c r="D14" i="10"/>
  <c r="C215" i="9"/>
  <c r="C182" i="9"/>
  <c r="P137" i="9"/>
  <c r="I58" i="17" s="1"/>
  <c r="K58" i="17" s="1"/>
  <c r="O58" i="17" s="1"/>
  <c r="L137" i="9"/>
  <c r="I58" i="16" s="1"/>
  <c r="K58" i="16" s="1"/>
  <c r="O58" i="16" s="1"/>
  <c r="H137" i="9"/>
  <c r="I58" i="10" s="1"/>
  <c r="K58" i="10" s="1"/>
  <c r="O58" i="10" s="1"/>
  <c r="Q124" i="9"/>
  <c r="E215" i="9" s="1"/>
  <c r="M124" i="9"/>
  <c r="C184" i="9" s="1"/>
  <c r="C48" i="9"/>
  <c r="J11" i="10" s="1"/>
  <c r="E20" i="10" s="1"/>
  <c r="I20" i="6"/>
  <c r="H20" i="6"/>
  <c r="G20" i="6"/>
  <c r="I19" i="6"/>
  <c r="H19" i="6"/>
  <c r="G19" i="6"/>
  <c r="H17" i="4"/>
  <c r="H14" i="4"/>
  <c r="H11" i="4"/>
  <c r="R7" i="4"/>
  <c r="Q7" i="4"/>
  <c r="P7" i="4"/>
  <c r="R6" i="4"/>
  <c r="Q6" i="4"/>
  <c r="P6" i="4"/>
  <c r="J11" i="17" l="1"/>
  <c r="E20" i="17" s="1"/>
  <c r="J11" i="16"/>
  <c r="E20" i="16" s="1"/>
  <c r="P143" i="9"/>
  <c r="I66" i="17" s="1"/>
  <c r="I66" i="10"/>
  <c r="O55" i="17"/>
  <c r="K63" i="17"/>
  <c r="K64" i="17" s="1"/>
  <c r="O61" i="17"/>
  <c r="O55" i="16"/>
  <c r="K63" i="16"/>
  <c r="K64" i="16" s="1"/>
  <c r="O61" i="16"/>
  <c r="C186" i="9"/>
  <c r="L143" i="9"/>
  <c r="I66" i="16" s="1"/>
  <c r="B65" i="9"/>
  <c r="H26" i="4"/>
  <c r="P133" i="9"/>
  <c r="I57" i="17" s="1"/>
  <c r="K57" i="17" s="1"/>
  <c r="O57" i="17" s="1"/>
  <c r="L133" i="9"/>
  <c r="I57" i="16" s="1"/>
  <c r="K57" i="16" s="1"/>
  <c r="O57" i="16" s="1"/>
  <c r="P131" i="9"/>
  <c r="I56" i="17" s="1"/>
  <c r="K56" i="17" s="1"/>
  <c r="O56" i="17" s="1"/>
  <c r="L131" i="9"/>
  <c r="I56" i="16" s="1"/>
  <c r="K56" i="16" s="1"/>
  <c r="O56" i="16" s="1"/>
  <c r="N31" i="4"/>
  <c r="O31" i="4"/>
  <c r="H133" i="9"/>
  <c r="I57" i="10" s="1"/>
  <c r="K57" i="10" s="1"/>
  <c r="O57" i="10" s="1"/>
  <c r="H131" i="9"/>
  <c r="I56" i="10" s="1"/>
  <c r="K56" i="10" s="1"/>
  <c r="M31" i="4"/>
  <c r="O60" i="17" l="1"/>
  <c r="L73" i="17" s="1"/>
  <c r="K60" i="17"/>
  <c r="K60" i="16"/>
  <c r="O60" i="16"/>
  <c r="L73" i="16" s="1"/>
  <c r="O63" i="17"/>
  <c r="O64" i="17" s="1"/>
  <c r="O63" i="16"/>
  <c r="O64" i="16" s="1"/>
  <c r="K60" i="10"/>
  <c r="O56" i="10"/>
  <c r="O60" i="10" s="1"/>
  <c r="L73" i="10" s="1"/>
</calcChain>
</file>

<file path=xl/sharedStrings.xml><?xml version="1.0" encoding="utf-8"?>
<sst xmlns="http://schemas.openxmlformats.org/spreadsheetml/2006/main" count="845" uniqueCount="409">
  <si>
    <t>活動対象森林一覧表</t>
  </si>
  <si>
    <t>区分</t>
  </si>
  <si>
    <t>林班</t>
  </si>
  <si>
    <t>面積(ha）</t>
  </si>
  <si>
    <t>所有者氏名</t>
  </si>
  <si>
    <t>状況確認</t>
  </si>
  <si>
    <t>備　考</t>
  </si>
  <si>
    <t>状態</t>
  </si>
  <si>
    <t>地目</t>
  </si>
  <si>
    <t>最初の採択年</t>
  </si>
  <si>
    <t>次年度</t>
  </si>
  <si>
    <t>最終年度</t>
  </si>
  <si>
    <t>○</t>
  </si>
  <si>
    <t>山林</t>
  </si>
  <si>
    <t>無</t>
  </si>
  <si>
    <t>※　機能強化タイプを実施する場合は、計画期間内に地域環境保全タイプ、森林資源利用タイプで整備する森林の欄に記載する。</t>
  </si>
  <si>
    <t>※　状況確認の「状態」の欄には、「活動を始める時点で長期にわたり手入れをされていなかったと考えられる森林」に〇印を記載する。</t>
  </si>
  <si>
    <t>採択に関わる重要な記載事項について</t>
  </si>
  <si>
    <t>※　森林経営計画の決定について市町等に連絡・確認の上その有無を記載する。（空欄は不可）</t>
  </si>
  <si>
    <t>別紙２</t>
    <rPh sb="0" eb="2">
      <t>ベッシ</t>
    </rPh>
    <phoneticPr fontId="1"/>
  </si>
  <si>
    <t>森林経営
計画</t>
    <rPh sb="5" eb="7">
      <t>ケイカク</t>
    </rPh>
    <phoneticPr fontId="1"/>
  </si>
  <si>
    <t>小計</t>
    <rPh sb="0" eb="2">
      <t>ショウケイ</t>
    </rPh>
    <phoneticPr fontId="1"/>
  </si>
  <si>
    <t>計</t>
    <rPh sb="0" eb="1">
      <t>ケイ</t>
    </rPh>
    <phoneticPr fontId="1"/>
  </si>
  <si>
    <t>森林資源利用</t>
    <rPh sb="0" eb="2">
      <t>シンリン</t>
    </rPh>
    <rPh sb="2" eb="4">
      <t>シゲン</t>
    </rPh>
    <rPh sb="4" eb="6">
      <t>リヨウ</t>
    </rPh>
    <phoneticPr fontId="1"/>
  </si>
  <si>
    <t>R3年度</t>
    <phoneticPr fontId="1"/>
  </si>
  <si>
    <t>R4年度</t>
    <phoneticPr fontId="1"/>
  </si>
  <si>
    <t>R5年度</t>
    <phoneticPr fontId="1"/>
  </si>
  <si>
    <t>林小班</t>
    <phoneticPr fontId="1"/>
  </si>
  <si>
    <t>準林班</t>
    <phoneticPr fontId="1"/>
  </si>
  <si>
    <t>里山林保全</t>
    <rPh sb="0" eb="3">
      <t>サトヤマリン</t>
    </rPh>
    <rPh sb="3" eb="5">
      <t>ホゼン</t>
    </rPh>
    <phoneticPr fontId="1"/>
  </si>
  <si>
    <t>侵入竹除去・竹林整備</t>
    <rPh sb="0" eb="2">
      <t>シンニュウ</t>
    </rPh>
    <rPh sb="2" eb="3">
      <t>タケ</t>
    </rPh>
    <rPh sb="3" eb="5">
      <t>ジョキョ</t>
    </rPh>
    <rPh sb="6" eb="8">
      <t>チクリン</t>
    </rPh>
    <rPh sb="8" eb="10">
      <t>セイビ</t>
    </rPh>
    <phoneticPr fontId="1"/>
  </si>
  <si>
    <t>侵入竹除去・竹林整備</t>
    <rPh sb="0" eb="5">
      <t>シンニュウタケジョキョ</t>
    </rPh>
    <rPh sb="6" eb="10">
      <t>チクリンセイビ</t>
    </rPh>
    <phoneticPr fontId="1"/>
  </si>
  <si>
    <t>市町名</t>
    <rPh sb="0" eb="2">
      <t>シチョウ</t>
    </rPh>
    <rPh sb="2" eb="3">
      <t>メイ</t>
    </rPh>
    <phoneticPr fontId="1"/>
  </si>
  <si>
    <t>大字</t>
    <rPh sb="0" eb="2">
      <t>オオアザ</t>
    </rPh>
    <phoneticPr fontId="1"/>
  </si>
  <si>
    <t>地番</t>
    <rPh sb="0" eb="2">
      <t>チバン</t>
    </rPh>
    <phoneticPr fontId="1"/>
  </si>
  <si>
    <t>所在地</t>
    <rPh sb="2" eb="3">
      <t>チ</t>
    </rPh>
    <phoneticPr fontId="1"/>
  </si>
  <si>
    <t>タイプ別計</t>
    <rPh sb="3" eb="4">
      <t>ベツ</t>
    </rPh>
    <rPh sb="4" eb="5">
      <t>ケイ</t>
    </rPh>
    <phoneticPr fontId="1"/>
  </si>
  <si>
    <t>どんぐり君の森保全の会</t>
    <rPh sb="4" eb="5">
      <t>クン</t>
    </rPh>
    <rPh sb="6" eb="7">
      <t>モリ</t>
    </rPh>
    <rPh sb="7" eb="9">
      <t>ホゼン</t>
    </rPh>
    <rPh sb="10" eb="11">
      <t>カイ</t>
    </rPh>
    <phoneticPr fontId="1"/>
  </si>
  <si>
    <t>ろ</t>
    <phoneticPr fontId="1"/>
  </si>
  <si>
    <t>6</t>
    <phoneticPr fontId="1"/>
  </si>
  <si>
    <t>7</t>
    <phoneticPr fontId="1"/>
  </si>
  <si>
    <t>9</t>
    <phoneticPr fontId="1"/>
  </si>
  <si>
    <t>静岡市葵区</t>
    <rPh sb="0" eb="2">
      <t>シズオカ</t>
    </rPh>
    <rPh sb="2" eb="3">
      <t>シ</t>
    </rPh>
    <rPh sb="3" eb="4">
      <t>アオイ</t>
    </rPh>
    <rPh sb="4" eb="5">
      <t>ク</t>
    </rPh>
    <phoneticPr fontId="1"/>
  </si>
  <si>
    <t>足久保奥組</t>
    <rPh sb="0" eb="3">
      <t>アシクボ</t>
    </rPh>
    <rPh sb="3" eb="5">
      <t>オクグミ</t>
    </rPh>
    <phoneticPr fontId="1"/>
  </si>
  <si>
    <t>松永一郎</t>
    <rPh sb="0" eb="2">
      <t>マツナガ</t>
    </rPh>
    <rPh sb="2" eb="4">
      <t>イチロウ</t>
    </rPh>
    <phoneticPr fontId="1"/>
  </si>
  <si>
    <t>5632-2</t>
    <phoneticPr fontId="1"/>
  </si>
  <si>
    <t>5632-3</t>
    <phoneticPr fontId="1"/>
  </si>
  <si>
    <t>に</t>
    <phoneticPr fontId="1"/>
  </si>
  <si>
    <t>19</t>
    <phoneticPr fontId="1"/>
  </si>
  <si>
    <t>14</t>
    <phoneticPr fontId="1"/>
  </si>
  <si>
    <t>5645</t>
    <phoneticPr fontId="1"/>
  </si>
  <si>
    <t>鈴木美子</t>
    <rPh sb="0" eb="2">
      <t>スズキ</t>
    </rPh>
    <rPh sb="2" eb="4">
      <t>ヨシコ</t>
    </rPh>
    <phoneticPr fontId="1"/>
  </si>
  <si>
    <t>ほ</t>
    <phoneticPr fontId="1"/>
  </si>
  <si>
    <t>26-1</t>
    <phoneticPr fontId="1"/>
  </si>
  <si>
    <t>26</t>
    <phoneticPr fontId="1"/>
  </si>
  <si>
    <t>5640</t>
    <phoneticPr fontId="1"/>
  </si>
  <si>
    <t>5640-1</t>
    <phoneticPr fontId="1"/>
  </si>
  <si>
    <t>海野文夫</t>
    <rPh sb="0" eb="2">
      <t>ウンノ</t>
    </rPh>
    <rPh sb="2" eb="4">
      <t>フミオ</t>
    </rPh>
    <phoneticPr fontId="1"/>
  </si>
  <si>
    <t>年度別活動タイプ（メインメニュー）</t>
    <phoneticPr fontId="1"/>
  </si>
  <si>
    <t>※　期間内に整備するすべての対象森林をこの表に記載する。</t>
    <phoneticPr fontId="1"/>
  </si>
  <si>
    <t>※　区分の欄については、対象森林がいくつかの地区に分かれている等の場合の地区名、</t>
    <phoneticPr fontId="1"/>
  </si>
  <si>
    <t>　地区番号等を記載する（計画図と対比できるようにする）。</t>
    <phoneticPr fontId="1"/>
  </si>
  <si>
    <t>活動組織の名称：</t>
    <phoneticPr fontId="1"/>
  </si>
  <si>
    <t>森林資源利用</t>
    <rPh sb="0" eb="6">
      <t>シンリンシゲンリヨウ</t>
    </rPh>
    <phoneticPr fontId="1"/>
  </si>
  <si>
    <t>サブメニュー・機能強化（ｍ）</t>
    <rPh sb="7" eb="9">
      <t>キノウ</t>
    </rPh>
    <rPh sb="9" eb="11">
      <t>キョウカ</t>
    </rPh>
    <phoneticPr fontId="1"/>
  </si>
  <si>
    <t>物品・施設等名称</t>
    <rPh sb="0" eb="2">
      <t>ブッピン</t>
    </rPh>
    <rPh sb="3" eb="5">
      <t>シセツ</t>
    </rPh>
    <rPh sb="5" eb="6">
      <t>ナド</t>
    </rPh>
    <rPh sb="6" eb="8">
      <t>メイショウ</t>
    </rPh>
    <phoneticPr fontId="1"/>
  </si>
  <si>
    <t>規格</t>
    <rPh sb="0" eb="2">
      <t>キカク</t>
    </rPh>
    <phoneticPr fontId="1"/>
  </si>
  <si>
    <t>数量</t>
    <rPh sb="0" eb="2">
      <t>スウリョウ</t>
    </rPh>
    <phoneticPr fontId="1"/>
  </si>
  <si>
    <t>単価</t>
    <rPh sb="0" eb="2">
      <t>タンカ</t>
    </rPh>
    <phoneticPr fontId="1"/>
  </si>
  <si>
    <t>最初の採択年度</t>
    <rPh sb="0" eb="2">
      <t>サイショ</t>
    </rPh>
    <rPh sb="3" eb="5">
      <t>サイタク</t>
    </rPh>
    <rPh sb="5" eb="7">
      <t>ネンド</t>
    </rPh>
    <phoneticPr fontId="1"/>
  </si>
  <si>
    <t>次年度</t>
    <rPh sb="0" eb="3">
      <t>ジネンド</t>
    </rPh>
    <phoneticPr fontId="1"/>
  </si>
  <si>
    <t>最終年度</t>
    <rPh sb="0" eb="2">
      <t>サイシュウ</t>
    </rPh>
    <rPh sb="2" eb="4">
      <t>ネンド</t>
    </rPh>
    <phoneticPr fontId="1"/>
  </si>
  <si>
    <t>番号</t>
    <rPh sb="0" eb="2">
      <t>バンゴウ</t>
    </rPh>
    <phoneticPr fontId="1"/>
  </si>
  <si>
    <t>事業費（円）</t>
    <rPh sb="0" eb="3">
      <t>ジギョウヒ</t>
    </rPh>
    <rPh sb="4" eb="5">
      <t>エン</t>
    </rPh>
    <phoneticPr fontId="1"/>
  </si>
  <si>
    <t>（内交付金、（円））</t>
    <rPh sb="1" eb="2">
      <t>ウチ</t>
    </rPh>
    <rPh sb="2" eb="5">
      <t>コウフキン</t>
    </rPh>
    <rPh sb="7" eb="8">
      <t>エン</t>
    </rPh>
    <phoneticPr fontId="1"/>
  </si>
  <si>
    <t>整備理由・利用計画</t>
    <rPh sb="0" eb="2">
      <t>セイビ</t>
    </rPh>
    <rPh sb="2" eb="4">
      <t>リユウ</t>
    </rPh>
    <rPh sb="5" eb="7">
      <t>リヨウ</t>
    </rPh>
    <rPh sb="7" eb="9">
      <t>ケイカク</t>
    </rPh>
    <phoneticPr fontId="1"/>
  </si>
  <si>
    <t>森林・山村多面的機能発揮対策　資機材等整備予定一覧・理由書</t>
    <rPh sb="0" eb="2">
      <t>シンリン</t>
    </rPh>
    <rPh sb="3" eb="5">
      <t>サンソン</t>
    </rPh>
    <rPh sb="5" eb="8">
      <t>タメンテキ</t>
    </rPh>
    <rPh sb="8" eb="10">
      <t>キノウ</t>
    </rPh>
    <rPh sb="10" eb="12">
      <t>ハッキ</t>
    </rPh>
    <rPh sb="12" eb="14">
      <t>タイサク</t>
    </rPh>
    <rPh sb="15" eb="18">
      <t>シキザイ</t>
    </rPh>
    <rPh sb="18" eb="19">
      <t>ナド</t>
    </rPh>
    <rPh sb="19" eb="21">
      <t>セイビ</t>
    </rPh>
    <rPh sb="21" eb="23">
      <t>ヨテイ</t>
    </rPh>
    <rPh sb="23" eb="25">
      <t>イチラン</t>
    </rPh>
    <rPh sb="26" eb="28">
      <t>リユウ</t>
    </rPh>
    <rPh sb="28" eb="29">
      <t>ショ</t>
    </rPh>
    <phoneticPr fontId="1"/>
  </si>
  <si>
    <t>取組概要</t>
    <rPh sb="0" eb="2">
      <t>トリクミ</t>
    </rPh>
    <rPh sb="2" eb="4">
      <t>ガイヨウ</t>
    </rPh>
    <phoneticPr fontId="1"/>
  </si>
  <si>
    <t>１　里山林保全活動</t>
    <rPh sb="2" eb="5">
      <t>サトヤマリン</t>
    </rPh>
    <rPh sb="5" eb="7">
      <t>ホゼン</t>
    </rPh>
    <rPh sb="7" eb="9">
      <t>カツドウ</t>
    </rPh>
    <phoneticPr fontId="1"/>
  </si>
  <si>
    <t>２　侵入竹除去・竹林整備</t>
    <rPh sb="2" eb="7">
      <t>シンニュウタケジョキョ</t>
    </rPh>
    <rPh sb="8" eb="12">
      <t>チクリンセイビ</t>
    </rPh>
    <phoneticPr fontId="1"/>
  </si>
  <si>
    <t>活動推進費</t>
    <rPh sb="0" eb="2">
      <t>カツドウ</t>
    </rPh>
    <rPh sb="2" eb="5">
      <t>スイシンヒ</t>
    </rPh>
    <phoneticPr fontId="1"/>
  </si>
  <si>
    <t>実践活動</t>
    <rPh sb="0" eb="2">
      <t>ジッセン</t>
    </rPh>
    <rPh sb="2" eb="4">
      <t>カツドウ</t>
    </rPh>
    <phoneticPr fontId="1"/>
  </si>
  <si>
    <t>地域環境保全タイプ</t>
    <rPh sb="0" eb="2">
      <t>チイキ</t>
    </rPh>
    <rPh sb="2" eb="4">
      <t>カンキョウ</t>
    </rPh>
    <rPh sb="4" eb="6">
      <t>ホゼン</t>
    </rPh>
    <phoneticPr fontId="1"/>
  </si>
  <si>
    <t>森林資源利用タイプ</t>
    <rPh sb="0" eb="2">
      <t>シンリン</t>
    </rPh>
    <rPh sb="2" eb="4">
      <t>シゲン</t>
    </rPh>
    <rPh sb="4" eb="6">
      <t>リヨウ</t>
    </rPh>
    <phoneticPr fontId="1"/>
  </si>
  <si>
    <t>森林機能強化タイプ</t>
    <rPh sb="0" eb="2">
      <t>シンリン</t>
    </rPh>
    <rPh sb="2" eb="6">
      <t>キノウキョウカ</t>
    </rPh>
    <phoneticPr fontId="1"/>
  </si>
  <si>
    <t>間伐等（除伐・枝打ちを含む）実施面積</t>
    <rPh sb="0" eb="2">
      <t>カンバツ</t>
    </rPh>
    <rPh sb="2" eb="3">
      <t>ナド</t>
    </rPh>
    <rPh sb="4" eb="6">
      <t>ジョバツ</t>
    </rPh>
    <rPh sb="7" eb="9">
      <t>エダウ</t>
    </rPh>
    <rPh sb="11" eb="12">
      <t>フク</t>
    </rPh>
    <rPh sb="14" eb="16">
      <t>ジッシ</t>
    </rPh>
    <rPh sb="16" eb="18">
      <t>メンセキ</t>
    </rPh>
    <phoneticPr fontId="1"/>
  </si>
  <si>
    <t>活動を始める時点で長期にわたり手入れされていなかったと考えられる里山林を整備する面積</t>
    <rPh sb="0" eb="2">
      <t>カツドウ</t>
    </rPh>
    <rPh sb="3" eb="4">
      <t>ハジ</t>
    </rPh>
    <rPh sb="6" eb="8">
      <t>ジテン</t>
    </rPh>
    <rPh sb="9" eb="11">
      <t>チョウキ</t>
    </rPh>
    <rPh sb="15" eb="17">
      <t>テイ</t>
    </rPh>
    <rPh sb="27" eb="28">
      <t>カンガ</t>
    </rPh>
    <rPh sb="32" eb="35">
      <t>サトヤマリン</t>
    </rPh>
    <rPh sb="36" eb="38">
      <t>セイビ</t>
    </rPh>
    <rPh sb="40" eb="42">
      <t>メンセキ</t>
    </rPh>
    <phoneticPr fontId="1"/>
  </si>
  <si>
    <t>ha</t>
    <phoneticPr fontId="1"/>
  </si>
  <si>
    <t>式</t>
    <rPh sb="0" eb="1">
      <t>シキ</t>
    </rPh>
    <phoneticPr fontId="1"/>
  </si>
  <si>
    <t>取組メニュー</t>
    <rPh sb="0" eb="2">
      <t>トリクミ</t>
    </rPh>
    <phoneticPr fontId="1"/>
  </si>
  <si>
    <t>交付単価等</t>
    <rPh sb="0" eb="2">
      <t>コウフ</t>
    </rPh>
    <rPh sb="2" eb="4">
      <t>タンカ</t>
    </rPh>
    <rPh sb="4" eb="5">
      <t>ナド</t>
    </rPh>
    <phoneticPr fontId="1"/>
  </si>
  <si>
    <t>森林面積等</t>
    <rPh sb="0" eb="2">
      <t>シンリン</t>
    </rPh>
    <rPh sb="2" eb="4">
      <t>メンセキ</t>
    </rPh>
    <rPh sb="4" eb="5">
      <t>ナド</t>
    </rPh>
    <phoneticPr fontId="1"/>
  </si>
  <si>
    <t>交付金額</t>
    <rPh sb="0" eb="4">
      <t>コウフキンガク</t>
    </rPh>
    <phoneticPr fontId="1"/>
  </si>
  <si>
    <t>初年度のみ</t>
    <rPh sb="0" eb="3">
      <t>ショネンド</t>
    </rPh>
    <phoneticPr fontId="1"/>
  </si>
  <si>
    <t>－</t>
    <phoneticPr fontId="1"/>
  </si>
  <si>
    <t>1/2以内</t>
    <rPh sb="3" eb="5">
      <t>イナイ</t>
    </rPh>
    <phoneticPr fontId="1"/>
  </si>
  <si>
    <t>1/3以内</t>
    <rPh sb="3" eb="5">
      <t>イナイ</t>
    </rPh>
    <phoneticPr fontId="1"/>
  </si>
  <si>
    <t>市町村の
支援額</t>
    <rPh sb="0" eb="2">
      <t>シチョウ</t>
    </rPh>
    <rPh sb="2" eb="3">
      <t>ムラ</t>
    </rPh>
    <rPh sb="5" eb="8">
      <t>シエンガク</t>
    </rPh>
    <phoneticPr fontId="1"/>
  </si>
  <si>
    <t>m</t>
    <phoneticPr fontId="1"/>
  </si>
  <si>
    <t>（様式第12号）</t>
    <rPh sb="1" eb="3">
      <t>ヨウシキ</t>
    </rPh>
    <rPh sb="3" eb="4">
      <t>ダイ</t>
    </rPh>
    <rPh sb="6" eb="7">
      <t>ゴウ</t>
    </rPh>
    <phoneticPr fontId="1"/>
  </si>
  <si>
    <t>活動計画書</t>
    <rPh sb="0" eb="2">
      <t>カツドウ</t>
    </rPh>
    <rPh sb="2" eb="5">
      <t>ケイカクショ</t>
    </rPh>
    <phoneticPr fontId="1"/>
  </si>
  <si>
    <t>令和</t>
    <rPh sb="0" eb="2">
      <t>レイワ</t>
    </rPh>
    <phoneticPr fontId="1"/>
  </si>
  <si>
    <t>年</t>
    <rPh sb="0" eb="1">
      <t>ネン</t>
    </rPh>
    <phoneticPr fontId="1"/>
  </si>
  <si>
    <t>月</t>
    <rPh sb="0" eb="1">
      <t>ツキ</t>
    </rPh>
    <phoneticPr fontId="1"/>
  </si>
  <si>
    <t>日</t>
    <rPh sb="0" eb="1">
      <t>ニチ</t>
    </rPh>
    <phoneticPr fontId="1"/>
  </si>
  <si>
    <t>策定</t>
    <rPh sb="0" eb="2">
      <t>サクテイ</t>
    </rPh>
    <phoneticPr fontId="1"/>
  </si>
  <si>
    <t>森林・山村多面的機能発揮対策交付金に係る活動計画書</t>
    <rPh sb="0" eb="2">
      <t>シンリン</t>
    </rPh>
    <rPh sb="3" eb="5">
      <t>サンソン</t>
    </rPh>
    <rPh sb="5" eb="8">
      <t>タメンテキ</t>
    </rPh>
    <rPh sb="8" eb="10">
      <t>キノウ</t>
    </rPh>
    <rPh sb="10" eb="12">
      <t>ハッキ</t>
    </rPh>
    <rPh sb="12" eb="14">
      <t>タイサク</t>
    </rPh>
    <rPh sb="14" eb="17">
      <t>コウフキン</t>
    </rPh>
    <rPh sb="18" eb="19">
      <t>カカ</t>
    </rPh>
    <rPh sb="20" eb="22">
      <t>カツドウ</t>
    </rPh>
    <rPh sb="22" eb="25">
      <t>ケイカクショ</t>
    </rPh>
    <phoneticPr fontId="1"/>
  </si>
  <si>
    <t>組織名</t>
    <rPh sb="0" eb="3">
      <t>ソシキメイ</t>
    </rPh>
    <phoneticPr fontId="1"/>
  </si>
  <si>
    <t>所在地</t>
    <rPh sb="0" eb="3">
      <t>ショザイチ</t>
    </rPh>
    <phoneticPr fontId="1"/>
  </si>
  <si>
    <t>地区の概要、取組の背景等</t>
    <rPh sb="0" eb="2">
      <t>チク</t>
    </rPh>
    <rPh sb="3" eb="5">
      <t>ガイヨウ</t>
    </rPh>
    <rPh sb="6" eb="8">
      <t>トリクミ</t>
    </rPh>
    <rPh sb="9" eb="11">
      <t>ハイケイ</t>
    </rPh>
    <rPh sb="11" eb="12">
      <t>ナド</t>
    </rPh>
    <phoneticPr fontId="1"/>
  </si>
  <si>
    <t>構成員の概要</t>
    <rPh sb="0" eb="3">
      <t>コウセイイン</t>
    </rPh>
    <rPh sb="4" eb="6">
      <t>ガイヨウ</t>
    </rPh>
    <phoneticPr fontId="1"/>
  </si>
  <si>
    <t>※</t>
    <phoneticPr fontId="1"/>
  </si>
  <si>
    <t>　多様な構成員により活動が行われていることを明らかにするため、構成員の居住地（どのような地域から参加しているか）、職種、経歴、所属団体等、構成員の多様性が分かるように記載すること。</t>
  </si>
  <si>
    <t>地元自治体、自治会、集落等のニーズに対応するなど地域の活性化への寄与</t>
    <rPh sb="0" eb="2">
      <t>ジモト</t>
    </rPh>
    <rPh sb="2" eb="5">
      <t>ジチタイ</t>
    </rPh>
    <rPh sb="6" eb="9">
      <t>ジチカイ</t>
    </rPh>
    <rPh sb="10" eb="12">
      <t>シュウラク</t>
    </rPh>
    <rPh sb="12" eb="13">
      <t>ナド</t>
    </rPh>
    <rPh sb="18" eb="20">
      <t>タイオウ</t>
    </rPh>
    <rPh sb="24" eb="26">
      <t>チイキ</t>
    </rPh>
    <rPh sb="27" eb="30">
      <t>カッセイカ</t>
    </rPh>
    <rPh sb="32" eb="34">
      <t>キヨ</t>
    </rPh>
    <phoneticPr fontId="1"/>
  </si>
  <si>
    <t>A</t>
  </si>
  <si>
    <t>ha</t>
  </si>
  <si>
    <t>B</t>
  </si>
  <si>
    <t>C</t>
  </si>
  <si>
    <t>２-１</t>
  </si>
  <si>
    <t>２-２</t>
  </si>
  <si>
    <t>年度</t>
    <rPh sb="0" eb="2">
      <t>ネンド</t>
    </rPh>
    <phoneticPr fontId="1"/>
  </si>
  <si>
    <t>変更</t>
    <rPh sb="0" eb="2">
      <t>ヘンコウ</t>
    </rPh>
    <phoneticPr fontId="1"/>
  </si>
  <si>
    <t>m</t>
    <phoneticPr fontId="1"/>
  </si>
  <si>
    <t>D</t>
    <phoneticPr fontId="1"/>
  </si>
  <si>
    <t>関係人口創出・維持タイプ</t>
    <rPh sb="0" eb="2">
      <t>カンケイ</t>
    </rPh>
    <rPh sb="2" eb="4">
      <t>ジンコウ</t>
    </rPh>
    <rPh sb="4" eb="6">
      <t>ソウシュツ</t>
    </rPh>
    <rPh sb="7" eb="9">
      <t>イジ</t>
    </rPh>
    <phoneticPr fontId="1"/>
  </si>
  <si>
    <t>式</t>
    <rPh sb="0" eb="1">
      <t>シキ</t>
    </rPh>
    <phoneticPr fontId="1"/>
  </si>
  <si>
    <t>資機材・施設の整備等</t>
    <rPh sb="0" eb="3">
      <t>シキザイ</t>
    </rPh>
    <rPh sb="4" eb="6">
      <t>シセツ</t>
    </rPh>
    <rPh sb="7" eb="9">
      <t>セイビ</t>
    </rPh>
    <rPh sb="9" eb="10">
      <t>ナド</t>
    </rPh>
    <phoneticPr fontId="1"/>
  </si>
  <si>
    <t>※１</t>
    <phoneticPr fontId="1"/>
  </si>
  <si>
    <t>※２</t>
    <phoneticPr fontId="1"/>
  </si>
  <si>
    <t>※３</t>
    <phoneticPr fontId="1"/>
  </si>
  <si>
    <t>※４</t>
    <phoneticPr fontId="1"/>
  </si>
  <si>
    <t>※５</t>
    <phoneticPr fontId="1"/>
  </si>
  <si>
    <t>※６</t>
    <phoneticPr fontId="1"/>
  </si>
  <si>
    <t>延長には森林調査・見回りを除く。</t>
    <phoneticPr fontId="1"/>
  </si>
  <si>
    <t>２のCの森林機能強化タイプの森林面積については、スケジュールの期間内に地域環境保全タイプ又は森林資源利用タイプにより森林整備を実施する面積を記載する。</t>
    <phoneticPr fontId="1"/>
  </si>
  <si>
    <t>２－２については、2年目以降はその前年度までの活動により該当する里山林の整備を実施している場合はその里山林の面積を除外し、その年度に新たに該当する里山林の整備を実施する面積を記載する。</t>
    <phoneticPr fontId="1"/>
  </si>
  <si>
    <t>関係人口創出・維持タイプについては、年度毎の実施内容を記載する。</t>
    <phoneticPr fontId="1"/>
  </si>
  <si>
    <t>資機材・施設の整備を計画する場合は、別紙　１「森林山村多面的機能発揮対策　資機材等購入理由」を添付する。</t>
    <phoneticPr fontId="1"/>
  </si>
  <si>
    <t>資機材・施設の整備のうち、交付金の交付率1/3以内については、林内作業車、薪割機、薪ストーブ、炭焼き小屋が対象となる。</t>
    <phoneticPr fontId="1"/>
  </si>
  <si>
    <t>（地域環境保全タイプ及び森林資源利用タイプについて記載）</t>
    <phoneticPr fontId="1"/>
  </si>
  <si>
    <t>タイプ名</t>
    <rPh sb="3" eb="4">
      <t>メイ</t>
    </rPh>
    <phoneticPr fontId="1"/>
  </si>
  <si>
    <t>目標林型</t>
    <rPh sb="0" eb="2">
      <t>モクヒョウ</t>
    </rPh>
    <rPh sb="2" eb="3">
      <t>リン</t>
    </rPh>
    <rPh sb="3" eb="4">
      <t>ガタ</t>
    </rPh>
    <phoneticPr fontId="1"/>
  </si>
  <si>
    <t>モニタリング方法</t>
    <rPh sb="6" eb="8">
      <t>ホウホウ</t>
    </rPh>
    <phoneticPr fontId="1"/>
  </si>
  <si>
    <t>（注）</t>
    <rPh sb="1" eb="2">
      <t>チュウ</t>
    </rPh>
    <phoneticPr fontId="1"/>
  </si>
  <si>
    <t>年度別スケジュール</t>
  </si>
  <si>
    <t>活動の目標と活動結果を測定するためのモニタリング調査方法</t>
  </si>
  <si>
    <t>　（1/2以内）
資機材名、数量</t>
    <rPh sb="5" eb="7">
      <t>イナイ</t>
    </rPh>
    <rPh sb="9" eb="13">
      <t>シキザイメイ</t>
    </rPh>
    <rPh sb="14" eb="16">
      <t>スウリョウ</t>
    </rPh>
    <phoneticPr fontId="1"/>
  </si>
  <si>
    <t>　（1/3以内）
資機材名、数量</t>
    <rPh sb="5" eb="7">
      <t>イナイ</t>
    </rPh>
    <rPh sb="9" eb="13">
      <t>シキザイメイ</t>
    </rPh>
    <rPh sb="14" eb="16">
      <t>スウリョウ</t>
    </rPh>
    <phoneticPr fontId="1"/>
  </si>
  <si>
    <t>年度別に実施する安全講習等の名称及び内容</t>
    <rPh sb="0" eb="3">
      <t>ネンドベツ</t>
    </rPh>
    <rPh sb="4" eb="6">
      <t>ジッシ</t>
    </rPh>
    <rPh sb="8" eb="10">
      <t>アンゼン</t>
    </rPh>
    <rPh sb="10" eb="12">
      <t>コウシュウ</t>
    </rPh>
    <rPh sb="12" eb="13">
      <t>ナド</t>
    </rPh>
    <rPh sb="14" eb="16">
      <t>メイショウ</t>
    </rPh>
    <rPh sb="16" eb="17">
      <t>オヨ</t>
    </rPh>
    <rPh sb="18" eb="20">
      <t>ナイヨウ</t>
    </rPh>
    <phoneticPr fontId="1"/>
  </si>
  <si>
    <t>年度</t>
    <rPh sb="0" eb="2">
      <t>ネンド</t>
    </rPh>
    <phoneticPr fontId="1"/>
  </si>
  <si>
    <t>令和</t>
    <rPh sb="0" eb="2">
      <t>レイワ</t>
    </rPh>
    <phoneticPr fontId="1"/>
  </si>
  <si>
    <t>講習の名称</t>
    <rPh sb="0" eb="2">
      <t>コウシュウ</t>
    </rPh>
    <rPh sb="3" eb="5">
      <t>メイショウ</t>
    </rPh>
    <phoneticPr fontId="1"/>
  </si>
  <si>
    <t>講習の内容</t>
    <rPh sb="0" eb="2">
      <t>コウシュウ</t>
    </rPh>
    <rPh sb="3" eb="5">
      <t>ナイヨウ</t>
    </rPh>
    <phoneticPr fontId="1"/>
  </si>
  <si>
    <t xml:space="preserve">安全講習は、対象森林内で実施するものを記載すること。
</t>
    <phoneticPr fontId="1"/>
  </si>
  <si>
    <t>（１）</t>
    <phoneticPr fontId="1"/>
  </si>
  <si>
    <t>安全のために装備する物品及び傷害保険の名称</t>
    <rPh sb="0" eb="2">
      <t>アンゼン</t>
    </rPh>
    <rPh sb="6" eb="8">
      <t>ソウビ</t>
    </rPh>
    <rPh sb="10" eb="12">
      <t>ブッピン</t>
    </rPh>
    <rPh sb="12" eb="13">
      <t>オヨ</t>
    </rPh>
    <rPh sb="14" eb="16">
      <t>ショウガイ</t>
    </rPh>
    <rPh sb="16" eb="18">
      <t>ホケン</t>
    </rPh>
    <rPh sb="19" eb="21">
      <t>メイショウ</t>
    </rPh>
    <phoneticPr fontId="1"/>
  </si>
  <si>
    <t>安全のために装備する物品</t>
    <rPh sb="0" eb="2">
      <t>アンゼン</t>
    </rPh>
    <rPh sb="6" eb="8">
      <t>ソウビ</t>
    </rPh>
    <rPh sb="10" eb="12">
      <t>ブッピン</t>
    </rPh>
    <phoneticPr fontId="1"/>
  </si>
  <si>
    <t>（２）</t>
    <phoneticPr fontId="1"/>
  </si>
  <si>
    <t>傷害保険の種類・名称等</t>
    <rPh sb="0" eb="2">
      <t>ショウガイ</t>
    </rPh>
    <rPh sb="2" eb="4">
      <t>ホケン</t>
    </rPh>
    <rPh sb="5" eb="7">
      <t>シュルイ</t>
    </rPh>
    <rPh sb="8" eb="10">
      <t>メイショウ</t>
    </rPh>
    <rPh sb="10" eb="11">
      <t>ナド</t>
    </rPh>
    <phoneticPr fontId="1"/>
  </si>
  <si>
    <t>傷害保険の種類</t>
    <rPh sb="0" eb="2">
      <t>ショウガイ</t>
    </rPh>
    <rPh sb="2" eb="4">
      <t>ホケン</t>
    </rPh>
    <rPh sb="5" eb="7">
      <t>シュルイ</t>
    </rPh>
    <phoneticPr fontId="1"/>
  </si>
  <si>
    <t>傷害保険の名称等</t>
    <rPh sb="0" eb="2">
      <t>ショウガイ</t>
    </rPh>
    <rPh sb="2" eb="4">
      <t>ホケン</t>
    </rPh>
    <rPh sb="5" eb="7">
      <t>メイショウ</t>
    </rPh>
    <rPh sb="7" eb="8">
      <t>ナド</t>
    </rPh>
    <phoneticPr fontId="1"/>
  </si>
  <si>
    <t>（変更箇所赤書き）</t>
    <rPh sb="1" eb="3">
      <t>ヘンコウ</t>
    </rPh>
    <rPh sb="3" eb="5">
      <t>カショ</t>
    </rPh>
    <rPh sb="5" eb="6">
      <t>アカ</t>
    </rPh>
    <rPh sb="6" eb="7">
      <t>カ</t>
    </rPh>
    <phoneticPr fontId="1"/>
  </si>
  <si>
    <t>～</t>
    <phoneticPr fontId="1"/>
  </si>
  <si>
    <t>４年目以降の活動（森林管理）計画</t>
    <rPh sb="1" eb="3">
      <t>ネンメ</t>
    </rPh>
    <rPh sb="3" eb="5">
      <t>イコウ</t>
    </rPh>
    <rPh sb="6" eb="8">
      <t>カツドウ</t>
    </rPh>
    <rPh sb="9" eb="11">
      <t>シンリン</t>
    </rPh>
    <rPh sb="11" eb="13">
      <t>カンリ</t>
    </rPh>
    <rPh sb="14" eb="16">
      <t>ケイカク</t>
    </rPh>
    <phoneticPr fontId="1"/>
  </si>
  <si>
    <t>計画図（協定の対象としてる区域の図面）及び活動対象森林一覧表</t>
    <rPh sb="0" eb="3">
      <t>ケイカクズ</t>
    </rPh>
    <rPh sb="4" eb="6">
      <t>キョウテイ</t>
    </rPh>
    <rPh sb="7" eb="9">
      <t>タイショウ</t>
    </rPh>
    <rPh sb="13" eb="15">
      <t>クイキ</t>
    </rPh>
    <rPh sb="16" eb="18">
      <t>ズメン</t>
    </rPh>
    <rPh sb="19" eb="20">
      <t>オヨ</t>
    </rPh>
    <rPh sb="21" eb="23">
      <t>カツドウ</t>
    </rPh>
    <rPh sb="23" eb="25">
      <t>タイショウ</t>
    </rPh>
    <rPh sb="25" eb="27">
      <t>シンリン</t>
    </rPh>
    <rPh sb="27" eb="30">
      <t>イチランヒョウ</t>
    </rPh>
    <phoneticPr fontId="1"/>
  </si>
  <si>
    <t>※</t>
    <phoneticPr fontId="1"/>
  </si>
  <si>
    <t>森林計画図がない場合は、対象森林の面積が分かる縮尺5,000分の１以上の図面を添付すること。</t>
    <phoneticPr fontId="1"/>
  </si>
  <si>
    <t>添付した図面に、計画期間中の各タイプの活動内容及び森林経営計画の策定の有無を図示すること。</t>
    <phoneticPr fontId="1"/>
  </si>
  <si>
    <t>森林機能強化タイプにおいては、改修等を実施する路網や鳥獣被害防止柵の位置及び延長がわかるよう図示すること。</t>
    <phoneticPr fontId="1"/>
  </si>
  <si>
    <t>取組の実施箇所の森林計画図及び活動対象森林一覧表（別紙２）を添付すること。</t>
    <rPh sb="0" eb="2">
      <t>トリクミ</t>
    </rPh>
    <rPh sb="3" eb="5">
      <t>ジッシ</t>
    </rPh>
    <rPh sb="5" eb="7">
      <t>カショ</t>
    </rPh>
    <rPh sb="8" eb="10">
      <t>シンリン</t>
    </rPh>
    <rPh sb="10" eb="13">
      <t>ケイカクズ</t>
    </rPh>
    <rPh sb="13" eb="14">
      <t>オヨ</t>
    </rPh>
    <rPh sb="15" eb="17">
      <t>カツドウ</t>
    </rPh>
    <rPh sb="17" eb="19">
      <t>タイショウ</t>
    </rPh>
    <rPh sb="19" eb="21">
      <t>シンリン</t>
    </rPh>
    <rPh sb="21" eb="24">
      <t>イチランヒョウ</t>
    </rPh>
    <rPh sb="25" eb="27">
      <t>ベッシ</t>
    </rPh>
    <rPh sb="30" eb="32">
      <t>テンプ</t>
    </rPh>
    <phoneticPr fontId="1"/>
  </si>
  <si>
    <t>持続性向上に向けた取組</t>
    <rPh sb="0" eb="3">
      <t>ジゾクセイ</t>
    </rPh>
    <rPh sb="3" eb="5">
      <t>コウジョウ</t>
    </rPh>
    <rPh sb="6" eb="7">
      <t>ム</t>
    </rPh>
    <rPh sb="9" eb="11">
      <t>トリクミ</t>
    </rPh>
    <phoneticPr fontId="1"/>
  </si>
  <si>
    <t>活動する人材の育成や確保、活動経費の確保など、活動組織が本活動計画終了後も活動を継続していくために行う取組について記載する。</t>
    <phoneticPr fontId="1"/>
  </si>
  <si>
    <t>資機材・施設の整備に関する資料</t>
    <rPh sb="0" eb="3">
      <t>シキザイ</t>
    </rPh>
    <rPh sb="4" eb="6">
      <t>シセツ</t>
    </rPh>
    <rPh sb="7" eb="9">
      <t>セイビ</t>
    </rPh>
    <rPh sb="10" eb="11">
      <t>カン</t>
    </rPh>
    <rPh sb="13" eb="15">
      <t>シリョウ</t>
    </rPh>
    <phoneticPr fontId="1"/>
  </si>
  <si>
    <t>資機材・施設の整備を計画する場合は、「資機材等購入理由」（別紙１）を添付すること。</t>
    <rPh sb="0" eb="3">
      <t>シキザイ</t>
    </rPh>
    <rPh sb="4" eb="6">
      <t>シセツ</t>
    </rPh>
    <rPh sb="7" eb="9">
      <t>セイビ</t>
    </rPh>
    <rPh sb="10" eb="12">
      <t>ケイカク</t>
    </rPh>
    <rPh sb="14" eb="16">
      <t>バアイ</t>
    </rPh>
    <rPh sb="19" eb="22">
      <t>シキザイ</t>
    </rPh>
    <rPh sb="22" eb="23">
      <t>ナド</t>
    </rPh>
    <rPh sb="23" eb="25">
      <t>コウニュウ</t>
    </rPh>
    <rPh sb="25" eb="27">
      <t>リユウ</t>
    </rPh>
    <rPh sb="29" eb="31">
      <t>ベッシ</t>
    </rPh>
    <rPh sb="34" eb="36">
      <t>テンプ</t>
    </rPh>
    <phoneticPr fontId="1"/>
  </si>
  <si>
    <t>その他</t>
    <rPh sb="2" eb="3">
      <t>タ</t>
    </rPh>
    <phoneticPr fontId="1"/>
  </si>
  <si>
    <t>写真</t>
    <rPh sb="0" eb="2">
      <t>シャシン</t>
    </rPh>
    <phoneticPr fontId="1"/>
  </si>
  <si>
    <t>取組の実施箇所に長期にわたり手入れをしていなかったと考えられる里山林がある場合はその写真を添付すること。</t>
    <rPh sb="0" eb="2">
      <t>トリクミ</t>
    </rPh>
    <rPh sb="3" eb="5">
      <t>ジッシ</t>
    </rPh>
    <rPh sb="5" eb="7">
      <t>カショ</t>
    </rPh>
    <rPh sb="8" eb="10">
      <t>チョウキ</t>
    </rPh>
    <rPh sb="14" eb="16">
      <t>テイ</t>
    </rPh>
    <rPh sb="26" eb="27">
      <t>カンガ</t>
    </rPh>
    <rPh sb="31" eb="34">
      <t>サトヤマリン</t>
    </rPh>
    <rPh sb="37" eb="39">
      <t>バアイ</t>
    </rPh>
    <rPh sb="42" eb="44">
      <t>シャシン</t>
    </rPh>
    <rPh sb="45" eb="47">
      <t>テンプ</t>
    </rPh>
    <phoneticPr fontId="1"/>
  </si>
  <si>
    <t>収入</t>
    <rPh sb="0" eb="2">
      <t>シュウニュウ</t>
    </rPh>
    <phoneticPr fontId="1"/>
  </si>
  <si>
    <t>会費、林産物収入など森林・山村多面的機能発揮対策交付金以外の収入がある場合は、その内容を記載すること。</t>
    <rPh sb="0" eb="2">
      <t>カイヒ</t>
    </rPh>
    <rPh sb="3" eb="6">
      <t>リンサンブツ</t>
    </rPh>
    <rPh sb="6" eb="8">
      <t>シュウニュウ</t>
    </rPh>
    <rPh sb="10" eb="12">
      <t>シンリン</t>
    </rPh>
    <rPh sb="13" eb="15">
      <t>サンソン</t>
    </rPh>
    <rPh sb="15" eb="18">
      <t>タメンテキ</t>
    </rPh>
    <rPh sb="18" eb="20">
      <t>キノウ</t>
    </rPh>
    <rPh sb="20" eb="22">
      <t>ハッキ</t>
    </rPh>
    <rPh sb="22" eb="24">
      <t>タイサク</t>
    </rPh>
    <rPh sb="24" eb="27">
      <t>コウフキン</t>
    </rPh>
    <rPh sb="27" eb="29">
      <t>イガイ</t>
    </rPh>
    <rPh sb="30" eb="32">
      <t>シュウニュウ</t>
    </rPh>
    <rPh sb="35" eb="37">
      <t>バアイ</t>
    </rPh>
    <rPh sb="41" eb="43">
      <t>ナイヨウ</t>
    </rPh>
    <rPh sb="44" eb="46">
      <t>キサイ</t>
    </rPh>
    <phoneticPr fontId="1"/>
  </si>
  <si>
    <t>（３）</t>
    <phoneticPr fontId="1"/>
  </si>
  <si>
    <t>委託</t>
    <rPh sb="0" eb="2">
      <t>イタク</t>
    </rPh>
    <phoneticPr fontId="1"/>
  </si>
  <si>
    <t>取組を委託する場合は、次を記載すること。</t>
    <rPh sb="0" eb="2">
      <t>トリクミ</t>
    </rPh>
    <rPh sb="3" eb="5">
      <t>イタク</t>
    </rPh>
    <rPh sb="7" eb="9">
      <t>バアイ</t>
    </rPh>
    <rPh sb="11" eb="12">
      <t>ツギ</t>
    </rPh>
    <rPh sb="13" eb="15">
      <t>キサイ</t>
    </rPh>
    <phoneticPr fontId="1"/>
  </si>
  <si>
    <t>委託機関名</t>
    <rPh sb="0" eb="2">
      <t>イタク</t>
    </rPh>
    <rPh sb="2" eb="5">
      <t>キカンメイ</t>
    </rPh>
    <phoneticPr fontId="1"/>
  </si>
  <si>
    <t>委託時期</t>
    <rPh sb="0" eb="2">
      <t>イタク</t>
    </rPh>
    <rPh sb="2" eb="4">
      <t>ジキ</t>
    </rPh>
    <phoneticPr fontId="1"/>
  </si>
  <si>
    <t>連絡先
（電話番号等）</t>
    <rPh sb="0" eb="2">
      <t>レンラク</t>
    </rPh>
    <rPh sb="2" eb="3">
      <t>サキ</t>
    </rPh>
    <rPh sb="5" eb="7">
      <t>デンワ</t>
    </rPh>
    <rPh sb="7" eb="9">
      <t>バンゴウ</t>
    </rPh>
    <rPh sb="9" eb="10">
      <t>ナド</t>
    </rPh>
    <phoneticPr fontId="1"/>
  </si>
  <si>
    <t>委託する区域の林小班・面積</t>
    <rPh sb="0" eb="2">
      <t>イタク</t>
    </rPh>
    <rPh sb="4" eb="6">
      <t>クイキ</t>
    </rPh>
    <rPh sb="7" eb="10">
      <t>リンショウハン</t>
    </rPh>
    <rPh sb="11" eb="13">
      <t>メンセキ</t>
    </rPh>
    <phoneticPr fontId="1"/>
  </si>
  <si>
    <t>委託金額</t>
    <rPh sb="0" eb="2">
      <t>イタク</t>
    </rPh>
    <rPh sb="2" eb="4">
      <t>キンガク</t>
    </rPh>
    <phoneticPr fontId="1"/>
  </si>
  <si>
    <t>委託する作業
内容等</t>
    <rPh sb="0" eb="2">
      <t>イタク</t>
    </rPh>
    <rPh sb="4" eb="6">
      <t>サギョウ</t>
    </rPh>
    <rPh sb="7" eb="9">
      <t>ナイヨウ</t>
    </rPh>
    <rPh sb="9" eb="10">
      <t>ナド</t>
    </rPh>
    <phoneticPr fontId="1"/>
  </si>
  <si>
    <t>号</t>
    <rPh sb="0" eb="1">
      <t>ゴウ</t>
    </rPh>
    <phoneticPr fontId="1"/>
  </si>
  <si>
    <t>第</t>
    <rPh sb="0" eb="1">
      <t>ダイ</t>
    </rPh>
    <phoneticPr fontId="1"/>
  </si>
  <si>
    <t>（静岡地域協議会）</t>
    <rPh sb="1" eb="3">
      <t>シズオカ</t>
    </rPh>
    <rPh sb="3" eb="5">
      <t>チイキ</t>
    </rPh>
    <rPh sb="5" eb="8">
      <t>キョウギカイ</t>
    </rPh>
    <phoneticPr fontId="1"/>
  </si>
  <si>
    <t>公益財団法人静岡県グリーンバンク</t>
    <rPh sb="0" eb="2">
      <t>コウエキ</t>
    </rPh>
    <rPh sb="2" eb="4">
      <t>ザイダン</t>
    </rPh>
    <rPh sb="4" eb="6">
      <t>ホウジン</t>
    </rPh>
    <rPh sb="6" eb="9">
      <t>シズオカケン</t>
    </rPh>
    <phoneticPr fontId="1"/>
  </si>
  <si>
    <t>理事長　中山 正邦　様</t>
    <rPh sb="0" eb="3">
      <t>リジチョウ</t>
    </rPh>
    <rPh sb="4" eb="6">
      <t>ナカヤマ</t>
    </rPh>
    <rPh sb="7" eb="9">
      <t>マサクニ</t>
    </rPh>
    <rPh sb="10" eb="11">
      <t>サマ</t>
    </rPh>
    <phoneticPr fontId="1"/>
  </si>
  <si>
    <t>所在地住所</t>
    <rPh sb="0" eb="3">
      <t>ショザイチ</t>
    </rPh>
    <rPh sb="3" eb="5">
      <t>ジュウショ</t>
    </rPh>
    <phoneticPr fontId="1"/>
  </si>
  <si>
    <t>活動組織の名称</t>
    <rPh sb="0" eb="2">
      <t>カツドウ</t>
    </rPh>
    <rPh sb="2" eb="4">
      <t>ソシキ</t>
    </rPh>
    <rPh sb="5" eb="7">
      <t>メイショウ</t>
    </rPh>
    <phoneticPr fontId="1"/>
  </si>
  <si>
    <t>代表者職・氏名</t>
    <rPh sb="0" eb="3">
      <t>ダイヒョウシャ</t>
    </rPh>
    <rPh sb="3" eb="4">
      <t>ショク</t>
    </rPh>
    <rPh sb="5" eb="7">
      <t>シメイ</t>
    </rPh>
    <phoneticPr fontId="1"/>
  </si>
  <si>
    <t>〒</t>
    <phoneticPr fontId="1"/>
  </si>
  <si>
    <t>印省略</t>
    <rPh sb="0" eb="1">
      <t>イン</t>
    </rPh>
    <rPh sb="1" eb="3">
      <t>ショウリャク</t>
    </rPh>
    <phoneticPr fontId="1"/>
  </si>
  <si>
    <t>森林・山村多面的機能発揮対策交付金に係る採択申請書</t>
    <rPh sb="0" eb="2">
      <t>シンリン</t>
    </rPh>
    <rPh sb="3" eb="5">
      <t>サンソン</t>
    </rPh>
    <rPh sb="5" eb="8">
      <t>タメンテキ</t>
    </rPh>
    <rPh sb="8" eb="10">
      <t>キノウ</t>
    </rPh>
    <rPh sb="10" eb="12">
      <t>ハッキ</t>
    </rPh>
    <rPh sb="12" eb="14">
      <t>タイサク</t>
    </rPh>
    <rPh sb="14" eb="17">
      <t>コウフキン</t>
    </rPh>
    <rPh sb="18" eb="19">
      <t>カカ</t>
    </rPh>
    <rPh sb="20" eb="22">
      <t>サイタク</t>
    </rPh>
    <rPh sb="22" eb="25">
      <t>シンセイショ</t>
    </rPh>
    <phoneticPr fontId="1"/>
  </si>
  <si>
    <t>　森林・山村多面的機能発揮対策交付金交付要領第６の第１項に基づき、下記のとおり森林・山村多面的機能発揮交付金の採択を申請します。</t>
    <rPh sb="1" eb="3">
      <t>シンリン</t>
    </rPh>
    <rPh sb="4" eb="6">
      <t>サンソン</t>
    </rPh>
    <rPh sb="6" eb="9">
      <t>タメンテキ</t>
    </rPh>
    <rPh sb="9" eb="11">
      <t>キノウ</t>
    </rPh>
    <rPh sb="11" eb="13">
      <t>ハッキ</t>
    </rPh>
    <rPh sb="13" eb="15">
      <t>タイサク</t>
    </rPh>
    <rPh sb="15" eb="18">
      <t>コウフキン</t>
    </rPh>
    <rPh sb="18" eb="20">
      <t>コウフ</t>
    </rPh>
    <rPh sb="20" eb="22">
      <t>ヨウリョウ</t>
    </rPh>
    <rPh sb="22" eb="23">
      <t>ダイ</t>
    </rPh>
    <rPh sb="25" eb="26">
      <t>ダイ</t>
    </rPh>
    <rPh sb="27" eb="28">
      <t>コウ</t>
    </rPh>
    <rPh sb="29" eb="30">
      <t>モト</t>
    </rPh>
    <rPh sb="33" eb="35">
      <t>カキ</t>
    </rPh>
    <rPh sb="39" eb="41">
      <t>シンリン</t>
    </rPh>
    <rPh sb="42" eb="44">
      <t>サンソン</t>
    </rPh>
    <rPh sb="44" eb="46">
      <t>タメン</t>
    </rPh>
    <rPh sb="46" eb="47">
      <t>テキ</t>
    </rPh>
    <rPh sb="47" eb="49">
      <t>キノウ</t>
    </rPh>
    <rPh sb="49" eb="51">
      <t>ハッキ</t>
    </rPh>
    <rPh sb="51" eb="54">
      <t>コウフキン</t>
    </rPh>
    <rPh sb="55" eb="57">
      <t>サイタク</t>
    </rPh>
    <rPh sb="58" eb="60">
      <t>シンセイ</t>
    </rPh>
    <phoneticPr fontId="1"/>
  </si>
  <si>
    <t>記</t>
    <rPh sb="0" eb="1">
      <t>キ</t>
    </rPh>
    <phoneticPr fontId="1"/>
  </si>
  <si>
    <t>活動組織名</t>
    <rPh sb="0" eb="2">
      <t>カツドウ</t>
    </rPh>
    <rPh sb="2" eb="5">
      <t>ソシキメイ</t>
    </rPh>
    <phoneticPr fontId="1"/>
  </si>
  <si>
    <t>協定の対象となる森林の位置</t>
    <rPh sb="0" eb="2">
      <t>キョウテイ</t>
    </rPh>
    <rPh sb="3" eb="5">
      <t>タイショウ</t>
    </rPh>
    <rPh sb="8" eb="10">
      <t>シンリン</t>
    </rPh>
    <rPh sb="11" eb="13">
      <t>イチ</t>
    </rPh>
    <phoneticPr fontId="1"/>
  </si>
  <si>
    <t>担当者名・連絡先等（日常窓口となる担当者の氏名、E-mail及び電話番号、Fax等）</t>
    <rPh sb="0" eb="4">
      <t>タントウシャメイ</t>
    </rPh>
    <rPh sb="5" eb="7">
      <t>レンラク</t>
    </rPh>
    <rPh sb="7" eb="8">
      <t>サキ</t>
    </rPh>
    <rPh sb="8" eb="9">
      <t>ナド</t>
    </rPh>
    <rPh sb="10" eb="12">
      <t>ニチジョウ</t>
    </rPh>
    <rPh sb="12" eb="14">
      <t>マドグチ</t>
    </rPh>
    <rPh sb="17" eb="20">
      <t>タントウシャ</t>
    </rPh>
    <rPh sb="21" eb="23">
      <t>シメイ</t>
    </rPh>
    <rPh sb="30" eb="31">
      <t>オヨ</t>
    </rPh>
    <rPh sb="32" eb="34">
      <t>デンワ</t>
    </rPh>
    <rPh sb="34" eb="36">
      <t>バンゴウ</t>
    </rPh>
    <rPh sb="40" eb="41">
      <t>ナド</t>
    </rPh>
    <phoneticPr fontId="1"/>
  </si>
  <si>
    <t>（フリガナ）
担当者の氏名</t>
    <rPh sb="7" eb="10">
      <t>タントウシャ</t>
    </rPh>
    <rPh sb="11" eb="13">
      <t>シメイ</t>
    </rPh>
    <phoneticPr fontId="1"/>
  </si>
  <si>
    <t>〒番号</t>
    <rPh sb="1" eb="3">
      <t>バンゴウ</t>
    </rPh>
    <phoneticPr fontId="1"/>
  </si>
  <si>
    <t>住所</t>
    <rPh sb="0" eb="2">
      <t>ジュウショ</t>
    </rPh>
    <phoneticPr fontId="1"/>
  </si>
  <si>
    <t>E-mail</t>
    <phoneticPr fontId="1"/>
  </si>
  <si>
    <t>電話番号</t>
    <rPh sb="0" eb="2">
      <t>デンワ</t>
    </rPh>
    <rPh sb="2" eb="4">
      <t>バンゴウ</t>
    </rPh>
    <phoneticPr fontId="1"/>
  </si>
  <si>
    <t>Fax番号</t>
    <rPh sb="3" eb="5">
      <t>バンゴウ</t>
    </rPh>
    <phoneticPr fontId="1"/>
  </si>
  <si>
    <t>-</t>
    <phoneticPr fontId="1"/>
  </si>
  <si>
    <t>活動推進費</t>
  </si>
  <si>
    <t>地域環境保全タイプ</t>
  </si>
  <si>
    <t>森林資源利用タイプ</t>
  </si>
  <si>
    <t>森林機能強化タイプ</t>
  </si>
  <si>
    <t>間伐等（除伐・枝打ちを含む）実施面積</t>
  </si>
  <si>
    <t>活動を始める時点で長期にわたり手入れされていなかったと考えられる里山林を整備する面積</t>
  </si>
  <si>
    <t>森林・山村多面的機能発揮交付金（初年度）</t>
    <rPh sb="0" eb="2">
      <t>シンリン</t>
    </rPh>
    <rPh sb="3" eb="5">
      <t>サンソン</t>
    </rPh>
    <rPh sb="5" eb="8">
      <t>タメンテキ</t>
    </rPh>
    <rPh sb="8" eb="12">
      <t>キノウハッキ</t>
    </rPh>
    <rPh sb="12" eb="15">
      <t>コウフキン</t>
    </rPh>
    <rPh sb="16" eb="19">
      <t>ショネンド</t>
    </rPh>
    <phoneticPr fontId="1"/>
  </si>
  <si>
    <t>資機材・施設の整備等</t>
    <rPh sb="9" eb="10">
      <t>ナド</t>
    </rPh>
    <phoneticPr fontId="1"/>
  </si>
  <si>
    <t>面積は0.1ha、延長はm単位で記入。</t>
    <phoneticPr fontId="1"/>
  </si>
  <si>
    <t>（注１）</t>
  </si>
  <si>
    <t>（注２）</t>
  </si>
  <si>
    <t>（注３）</t>
  </si>
  <si>
    <t>（注４）</t>
  </si>
  <si>
    <t>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1"/>
  </si>
  <si>
    <t>市町村の支援額及び計については、申請時に市町村から予定額を聞いている場合等に記載すること。</t>
    <phoneticPr fontId="1"/>
  </si>
  <si>
    <t>地球環境保全タイプ及び森林資源利用タイプの交付単価は、活動計画の経過年度によって異なるので留意すること。</t>
    <phoneticPr fontId="1"/>
  </si>
  <si>
    <t>事業費（活動推進費+各タイプ計+資機材・施設の整備（購入額））</t>
    <rPh sb="0" eb="3">
      <t>ジギョウヒ</t>
    </rPh>
    <rPh sb="4" eb="6">
      <t>カツドウ</t>
    </rPh>
    <rPh sb="6" eb="9">
      <t>スイシンヒ</t>
    </rPh>
    <rPh sb="10" eb="11">
      <t>カク</t>
    </rPh>
    <rPh sb="14" eb="15">
      <t>ケイ</t>
    </rPh>
    <rPh sb="16" eb="19">
      <t>シキザイ</t>
    </rPh>
    <rPh sb="20" eb="22">
      <t>シセツ</t>
    </rPh>
    <rPh sb="23" eb="25">
      <t>セイビ</t>
    </rPh>
    <rPh sb="26" eb="28">
      <t>コウニュウ</t>
    </rPh>
    <rPh sb="28" eb="29">
      <t>ガク</t>
    </rPh>
    <phoneticPr fontId="1"/>
  </si>
  <si>
    <t>安全講習等の名称及び内容</t>
    <rPh sb="0" eb="2">
      <t>アンゼン</t>
    </rPh>
    <rPh sb="2" eb="4">
      <t>コウシュウ</t>
    </rPh>
    <rPh sb="4" eb="5">
      <t>ナド</t>
    </rPh>
    <rPh sb="6" eb="8">
      <t>メイショウ</t>
    </rPh>
    <rPh sb="8" eb="9">
      <t>オヨ</t>
    </rPh>
    <rPh sb="10" eb="12">
      <t>ナイヨウ</t>
    </rPh>
    <phoneticPr fontId="1"/>
  </si>
  <si>
    <t>講習の名称</t>
    <rPh sb="0" eb="2">
      <t>コウシュウ</t>
    </rPh>
    <rPh sb="3" eb="5">
      <t>メイショウ</t>
    </rPh>
    <phoneticPr fontId="1"/>
  </si>
  <si>
    <t>講習の内容</t>
    <rPh sb="0" eb="2">
      <t>コウシュウ</t>
    </rPh>
    <rPh sb="3" eb="5">
      <t>ナイヨウ</t>
    </rPh>
    <phoneticPr fontId="1"/>
  </si>
  <si>
    <t>実施月</t>
    <rPh sb="0" eb="2">
      <t>ジッシ</t>
    </rPh>
    <rPh sb="2" eb="3">
      <t>ツキ</t>
    </rPh>
    <phoneticPr fontId="1"/>
  </si>
  <si>
    <t>関係人口創出・維持タイプの相手先及び活動内容</t>
    <rPh sb="0" eb="2">
      <t>カンケイ</t>
    </rPh>
    <rPh sb="2" eb="4">
      <t>ジンコウ</t>
    </rPh>
    <rPh sb="4" eb="6">
      <t>ソウシュツ</t>
    </rPh>
    <rPh sb="7" eb="9">
      <t>イジ</t>
    </rPh>
    <rPh sb="13" eb="15">
      <t>アイテ</t>
    </rPh>
    <rPh sb="15" eb="16">
      <t>サキ</t>
    </rPh>
    <rPh sb="16" eb="17">
      <t>オヨ</t>
    </rPh>
    <rPh sb="18" eb="20">
      <t>カツドウ</t>
    </rPh>
    <rPh sb="20" eb="22">
      <t>ナイヨウ</t>
    </rPh>
    <phoneticPr fontId="1"/>
  </si>
  <si>
    <t>地域外関係者の相手先名</t>
    <rPh sb="0" eb="3">
      <t>チイキガイ</t>
    </rPh>
    <rPh sb="3" eb="6">
      <t>カンケイシャ</t>
    </rPh>
    <rPh sb="7" eb="11">
      <t>アイテサキメイ</t>
    </rPh>
    <phoneticPr fontId="1"/>
  </si>
  <si>
    <t>活動内容</t>
    <rPh sb="0" eb="2">
      <t>カツドウ</t>
    </rPh>
    <rPh sb="2" eb="4">
      <t>ナイヨウ</t>
    </rPh>
    <phoneticPr fontId="1"/>
  </si>
  <si>
    <t>地域外関係者との現地確認や活動内容の調整を必ず行うこと。</t>
    <rPh sb="0" eb="2">
      <t>チイキ</t>
    </rPh>
    <rPh sb="2" eb="3">
      <t>ガイ</t>
    </rPh>
    <rPh sb="3" eb="6">
      <t>カンケイシャ</t>
    </rPh>
    <rPh sb="8" eb="10">
      <t>ゲンチ</t>
    </rPh>
    <rPh sb="10" eb="12">
      <t>カクニン</t>
    </rPh>
    <rPh sb="13" eb="15">
      <t>カツドウ</t>
    </rPh>
    <rPh sb="15" eb="17">
      <t>ナイヨウ</t>
    </rPh>
    <rPh sb="18" eb="20">
      <t>チョウセイ</t>
    </rPh>
    <rPh sb="21" eb="22">
      <t>カナラ</t>
    </rPh>
    <rPh sb="23" eb="24">
      <t>オコナ</t>
    </rPh>
    <phoneticPr fontId="1"/>
  </si>
  <si>
    <t>月間スケジュール</t>
    <rPh sb="0" eb="2">
      <t>ゲッカン</t>
    </rPh>
    <phoneticPr fontId="1"/>
  </si>
  <si>
    <t>取組内容</t>
    <rPh sb="0" eb="2">
      <t>トリクミ</t>
    </rPh>
    <rPh sb="2" eb="4">
      <t>ナイヨウ</t>
    </rPh>
    <phoneticPr fontId="1"/>
  </si>
  <si>
    <t>１　活動推進費</t>
    <rPh sb="2" eb="4">
      <t>カツドウ</t>
    </rPh>
    <rPh sb="4" eb="7">
      <t>スイシンヒ</t>
    </rPh>
    <phoneticPr fontId="1"/>
  </si>
  <si>
    <t>２　実践活動</t>
    <rPh sb="2" eb="4">
      <t>ジッセン</t>
    </rPh>
    <rPh sb="4" eb="6">
      <t>カツドウ</t>
    </rPh>
    <phoneticPr fontId="1"/>
  </si>
  <si>
    <t>A-1地域環境保全タイプ</t>
    <rPh sb="3" eb="5">
      <t>チイキ</t>
    </rPh>
    <rPh sb="5" eb="7">
      <t>カンキョウ</t>
    </rPh>
    <rPh sb="7" eb="9">
      <t>ホゼン</t>
    </rPh>
    <phoneticPr fontId="1"/>
  </si>
  <si>
    <t>（里山林保全）</t>
    <rPh sb="1" eb="4">
      <t>サトヤマリン</t>
    </rPh>
    <rPh sb="4" eb="6">
      <t>ホゼン</t>
    </rPh>
    <phoneticPr fontId="1"/>
  </si>
  <si>
    <t>A-2地域環境保全タイプ</t>
    <rPh sb="3" eb="5">
      <t>チイキ</t>
    </rPh>
    <rPh sb="5" eb="7">
      <t>カンキョウ</t>
    </rPh>
    <rPh sb="7" eb="9">
      <t>ホゼン</t>
    </rPh>
    <phoneticPr fontId="1"/>
  </si>
  <si>
    <t>（侵入竹除去、竹林整備）</t>
    <rPh sb="1" eb="3">
      <t>シンニュウ</t>
    </rPh>
    <rPh sb="3" eb="4">
      <t>タケ</t>
    </rPh>
    <rPh sb="4" eb="6">
      <t>ジョキョ</t>
    </rPh>
    <rPh sb="7" eb="9">
      <t>チクリン</t>
    </rPh>
    <rPh sb="9" eb="11">
      <t>セイビ</t>
    </rPh>
    <phoneticPr fontId="1"/>
  </si>
  <si>
    <t>B　森林資源利用タイプ</t>
    <rPh sb="2" eb="4">
      <t>シンリン</t>
    </rPh>
    <rPh sb="4" eb="6">
      <t>シゲン</t>
    </rPh>
    <rPh sb="6" eb="8">
      <t>リヨウ</t>
    </rPh>
    <phoneticPr fontId="1"/>
  </si>
  <si>
    <t>C　森林機能強化タイプ</t>
    <rPh sb="2" eb="4">
      <t>シンリン</t>
    </rPh>
    <rPh sb="4" eb="6">
      <t>キノウ</t>
    </rPh>
    <rPh sb="6" eb="8">
      <t>キョウカ</t>
    </rPh>
    <phoneticPr fontId="1"/>
  </si>
  <si>
    <t>D　関係人口創出・維持タイプ</t>
    <rPh sb="2" eb="4">
      <t>カンケイ</t>
    </rPh>
    <rPh sb="4" eb="6">
      <t>ジンコウ</t>
    </rPh>
    <rPh sb="6" eb="8">
      <t>ソウシュツ</t>
    </rPh>
    <rPh sb="9" eb="11">
      <t>イジ</t>
    </rPh>
    <phoneticPr fontId="1"/>
  </si>
  <si>
    <t>３　資機材・施設の整備等</t>
    <rPh sb="2" eb="5">
      <t>シキザイ</t>
    </rPh>
    <rPh sb="6" eb="8">
      <t>シセツ</t>
    </rPh>
    <rPh sb="9" eb="11">
      <t>セイビ</t>
    </rPh>
    <rPh sb="11" eb="12">
      <t>ナド</t>
    </rPh>
    <phoneticPr fontId="1"/>
  </si>
  <si>
    <t>活動計画書等</t>
    <rPh sb="0" eb="2">
      <t>カツドウ</t>
    </rPh>
    <rPh sb="2" eb="5">
      <t>ケイカクショ</t>
    </rPh>
    <rPh sb="5" eb="6">
      <t>ナド</t>
    </rPh>
    <phoneticPr fontId="1"/>
  </si>
  <si>
    <t>活動計画書（様式第１１号）</t>
    <rPh sb="0" eb="2">
      <t>カツドウ</t>
    </rPh>
    <rPh sb="2" eb="5">
      <t>ケイカクショ</t>
    </rPh>
    <rPh sb="6" eb="8">
      <t>ヨウシキ</t>
    </rPh>
    <rPh sb="8" eb="9">
      <t>ダイ</t>
    </rPh>
    <rPh sb="11" eb="12">
      <t>ゴウ</t>
    </rPh>
    <phoneticPr fontId="1"/>
  </si>
  <si>
    <t>活動組織の運営に関する規約等</t>
    <rPh sb="0" eb="2">
      <t>カツドウ</t>
    </rPh>
    <rPh sb="2" eb="4">
      <t>ソシキ</t>
    </rPh>
    <rPh sb="5" eb="7">
      <t>ウンエイ</t>
    </rPh>
    <rPh sb="8" eb="9">
      <t>カン</t>
    </rPh>
    <rPh sb="11" eb="13">
      <t>キヤク</t>
    </rPh>
    <rPh sb="13" eb="14">
      <t>ナド</t>
    </rPh>
    <phoneticPr fontId="1"/>
  </si>
  <si>
    <t>森林所有者との協定書の写し</t>
    <rPh sb="0" eb="2">
      <t>シンリン</t>
    </rPh>
    <rPh sb="2" eb="5">
      <t>ショユウシャ</t>
    </rPh>
    <rPh sb="7" eb="10">
      <t>キョウテイショ</t>
    </rPh>
    <rPh sb="11" eb="12">
      <t>ウツ</t>
    </rPh>
    <phoneticPr fontId="1"/>
  </si>
  <si>
    <t>資機材・施設の整備を計画する場合</t>
    <rPh sb="0" eb="3">
      <t>シキザイ</t>
    </rPh>
    <rPh sb="4" eb="6">
      <t>シセツ</t>
    </rPh>
    <rPh sb="7" eb="9">
      <t>セイビ</t>
    </rPh>
    <rPh sb="10" eb="12">
      <t>ケイカク</t>
    </rPh>
    <rPh sb="14" eb="16">
      <t>バアイ</t>
    </rPh>
    <phoneticPr fontId="1"/>
  </si>
  <si>
    <t>資機材等購入理由書（別紙１）</t>
    <rPh sb="0" eb="3">
      <t>シキザイ</t>
    </rPh>
    <rPh sb="3" eb="4">
      <t>ナド</t>
    </rPh>
    <rPh sb="4" eb="8">
      <t>コウニュウリユウ</t>
    </rPh>
    <rPh sb="8" eb="9">
      <t>ショ</t>
    </rPh>
    <rPh sb="10" eb="12">
      <t>ベッシ</t>
    </rPh>
    <phoneticPr fontId="1"/>
  </si>
  <si>
    <t>見積書</t>
    <rPh sb="0" eb="3">
      <t>ミツモリショ</t>
    </rPh>
    <phoneticPr fontId="1"/>
  </si>
  <si>
    <t>仕様・型式が判るカタログ等</t>
    <rPh sb="0" eb="2">
      <t>シヨウ</t>
    </rPh>
    <rPh sb="3" eb="5">
      <t>カタシキ</t>
    </rPh>
    <rPh sb="6" eb="7">
      <t>ワカ</t>
    </rPh>
    <rPh sb="12" eb="13">
      <t>ナド</t>
    </rPh>
    <phoneticPr fontId="1"/>
  </si>
  <si>
    <t>計画図（協定の対象としている区域の図面）</t>
    <rPh sb="0" eb="3">
      <t>ケイカクズ</t>
    </rPh>
    <rPh sb="4" eb="6">
      <t>キョウテイ</t>
    </rPh>
    <rPh sb="7" eb="9">
      <t>タイショウ</t>
    </rPh>
    <rPh sb="14" eb="16">
      <t>クイキ</t>
    </rPh>
    <rPh sb="17" eb="19">
      <t>ズメン</t>
    </rPh>
    <phoneticPr fontId="1"/>
  </si>
  <si>
    <t>活動対象森林一覧表（別紙２）</t>
    <rPh sb="0" eb="2">
      <t>カツドウ</t>
    </rPh>
    <rPh sb="2" eb="4">
      <t>タイショウ</t>
    </rPh>
    <rPh sb="4" eb="6">
      <t>シンリン</t>
    </rPh>
    <rPh sb="6" eb="9">
      <t>イチランヒョウ</t>
    </rPh>
    <rPh sb="10" eb="12">
      <t>ベッシ</t>
    </rPh>
    <phoneticPr fontId="1"/>
  </si>
  <si>
    <t>（１）</t>
    <phoneticPr fontId="1"/>
  </si>
  <si>
    <t>（２）</t>
    <phoneticPr fontId="1"/>
  </si>
  <si>
    <t>活動計画書添付書類</t>
    <rPh sb="0" eb="2">
      <t>カツドウ</t>
    </rPh>
    <rPh sb="2" eb="5">
      <t>ケイカクショ</t>
    </rPh>
    <rPh sb="5" eb="7">
      <t>テンプ</t>
    </rPh>
    <rPh sb="7" eb="9">
      <t>ショルイ</t>
    </rPh>
    <phoneticPr fontId="1"/>
  </si>
  <si>
    <t>①</t>
    <phoneticPr fontId="1"/>
  </si>
  <si>
    <t>②</t>
    <phoneticPr fontId="1"/>
  </si>
  <si>
    <t>③</t>
    <phoneticPr fontId="1"/>
  </si>
  <si>
    <t>④</t>
    <phoneticPr fontId="1"/>
  </si>
  <si>
    <t>⑤</t>
    <phoneticPr fontId="1"/>
  </si>
  <si>
    <t>⑥</t>
    <phoneticPr fontId="1"/>
  </si>
  <si>
    <t>⑦</t>
    <phoneticPr fontId="1"/>
  </si>
  <si>
    <t>対象森林の写真</t>
    <rPh sb="0" eb="2">
      <t>タイショウ</t>
    </rPh>
    <rPh sb="2" eb="4">
      <t>シンリン</t>
    </rPh>
    <rPh sb="5" eb="7">
      <t>シャシン</t>
    </rPh>
    <phoneticPr fontId="1"/>
  </si>
  <si>
    <t>遠景（全景）</t>
    <rPh sb="0" eb="2">
      <t>エンケイ</t>
    </rPh>
    <rPh sb="3" eb="5">
      <t>ゼンケイ</t>
    </rPh>
    <phoneticPr fontId="1"/>
  </si>
  <si>
    <t>森林の内部の現状</t>
    <rPh sb="0" eb="2">
      <t>シンリン</t>
    </rPh>
    <rPh sb="3" eb="5">
      <t>ナイブ</t>
    </rPh>
    <rPh sb="6" eb="8">
      <t>ゲンジョウ</t>
    </rPh>
    <phoneticPr fontId="1"/>
  </si>
  <si>
    <t>その他、活動組織の成り立ちや、今回計画した活動に関し、参考となる資料</t>
    <rPh sb="2" eb="3">
      <t>タ</t>
    </rPh>
    <rPh sb="4" eb="6">
      <t>カツドウ</t>
    </rPh>
    <rPh sb="6" eb="8">
      <t>ソシキ</t>
    </rPh>
    <rPh sb="9" eb="10">
      <t>ナ</t>
    </rPh>
    <rPh sb="11" eb="12">
      <t>タ</t>
    </rPh>
    <rPh sb="15" eb="17">
      <t>コンカイ</t>
    </rPh>
    <rPh sb="17" eb="19">
      <t>ケイカク</t>
    </rPh>
    <rPh sb="21" eb="23">
      <t>カツドウ</t>
    </rPh>
    <rPh sb="24" eb="25">
      <t>カン</t>
    </rPh>
    <rPh sb="27" eb="29">
      <t>サンコウ</t>
    </rPh>
    <rPh sb="32" eb="34">
      <t>シリョウ</t>
    </rPh>
    <phoneticPr fontId="1"/>
  </si>
  <si>
    <t>作業安全のための規範（個別規範：林業）事業者向けチッェクシート</t>
    <rPh sb="0" eb="2">
      <t>サギョウ</t>
    </rPh>
    <rPh sb="2" eb="4">
      <t>アンゼン</t>
    </rPh>
    <rPh sb="8" eb="10">
      <t>キハン</t>
    </rPh>
    <rPh sb="11" eb="13">
      <t>コベツ</t>
    </rPh>
    <rPh sb="13" eb="15">
      <t>キハン</t>
    </rPh>
    <rPh sb="16" eb="18">
      <t>リンギョウ</t>
    </rPh>
    <rPh sb="19" eb="22">
      <t>ジギョウシャ</t>
    </rPh>
    <rPh sb="22" eb="23">
      <t>ム</t>
    </rPh>
    <phoneticPr fontId="1"/>
  </si>
  <si>
    <t>添付</t>
    <rPh sb="0" eb="2">
      <t>テンプ</t>
    </rPh>
    <phoneticPr fontId="1"/>
  </si>
  <si>
    <t>＜施行注意＞</t>
  </si>
  <si>
    <t>※森林機能強化タイプは、活動期間内に整備が計画されている森林のほか、その森林に到達するために必要な歩道や作業道等を活動区域外の森林に作設・改修が可能とされている。この場合、作設・改修する箇所の森林所有者の承諾を必ずえておくものとする。</t>
  </si>
  <si>
    <t>（協定の締結は必要ないが、承諾書を徴するのが望ましい。）</t>
  </si>
  <si>
    <t>面積の根拠</t>
    <rPh sb="0" eb="2">
      <t>メンセキ</t>
    </rPh>
    <rPh sb="3" eb="5">
      <t>コンキョ</t>
    </rPh>
    <phoneticPr fontId="1"/>
  </si>
  <si>
    <t>実測図又は地籍調査が完了している地籍図</t>
    <rPh sb="0" eb="2">
      <t>ジッソク</t>
    </rPh>
    <rPh sb="2" eb="3">
      <t>ズ</t>
    </rPh>
    <rPh sb="3" eb="4">
      <t>マタ</t>
    </rPh>
    <rPh sb="5" eb="7">
      <t>チセキ</t>
    </rPh>
    <rPh sb="7" eb="9">
      <t>チョウサ</t>
    </rPh>
    <rPh sb="10" eb="12">
      <t>カンリョウ</t>
    </rPh>
    <rPh sb="16" eb="19">
      <t>チセキズ</t>
    </rPh>
    <phoneticPr fontId="1"/>
  </si>
  <si>
    <t>森林簿</t>
    <rPh sb="0" eb="3">
      <t>シンリンボ</t>
    </rPh>
    <phoneticPr fontId="1"/>
  </si>
  <si>
    <t>森林計画図を用いた図測</t>
    <rPh sb="0" eb="2">
      <t>シンリン</t>
    </rPh>
    <rPh sb="2" eb="5">
      <t>ケイカクズ</t>
    </rPh>
    <rPh sb="6" eb="7">
      <t>モチ</t>
    </rPh>
    <rPh sb="9" eb="11">
      <t>ズソク</t>
    </rPh>
    <phoneticPr fontId="1"/>
  </si>
  <si>
    <t>縮尺5000分の１以上の図面で対象森林の面積を算定</t>
    <rPh sb="0" eb="2">
      <t>シュクシャク</t>
    </rPh>
    <rPh sb="6" eb="7">
      <t>ブン</t>
    </rPh>
    <rPh sb="9" eb="11">
      <t>イジョウ</t>
    </rPh>
    <rPh sb="12" eb="14">
      <t>ズメン</t>
    </rPh>
    <rPh sb="15" eb="19">
      <t>タイショウシンリン</t>
    </rPh>
    <rPh sb="20" eb="22">
      <t>メンセキ</t>
    </rPh>
    <rPh sb="23" eb="25">
      <t>サンテイ</t>
    </rPh>
    <phoneticPr fontId="1"/>
  </si>
  <si>
    <t>採択後に実測</t>
    <rPh sb="0" eb="3">
      <t>サイタクゴ</t>
    </rPh>
    <rPh sb="4" eb="6">
      <t>ジッソク</t>
    </rPh>
    <phoneticPr fontId="1"/>
  </si>
  <si>
    <t>森林・山村多面的機能発揮交付金（次年度）</t>
    <rPh sb="0" eb="2">
      <t>シンリン</t>
    </rPh>
    <rPh sb="3" eb="5">
      <t>サンソン</t>
    </rPh>
    <rPh sb="5" eb="8">
      <t>タメンテキ</t>
    </rPh>
    <rPh sb="8" eb="12">
      <t>キノウハッキ</t>
    </rPh>
    <rPh sb="12" eb="15">
      <t>コウフキン</t>
    </rPh>
    <rPh sb="16" eb="19">
      <t>ジネンド</t>
    </rPh>
    <phoneticPr fontId="1"/>
  </si>
  <si>
    <t>森林・山村多面的機能発揮交付金（最終年度）</t>
    <rPh sb="0" eb="2">
      <t>シンリン</t>
    </rPh>
    <rPh sb="3" eb="5">
      <t>サンソン</t>
    </rPh>
    <rPh sb="5" eb="8">
      <t>タメンテキ</t>
    </rPh>
    <rPh sb="8" eb="12">
      <t>キノウハッキ</t>
    </rPh>
    <rPh sb="12" eb="15">
      <t>コウフキン</t>
    </rPh>
    <rPh sb="16" eb="18">
      <t>サイシュウ</t>
    </rPh>
    <rPh sb="18" eb="20">
      <t>ネンド</t>
    </rPh>
    <phoneticPr fontId="1"/>
  </si>
  <si>
    <t>（別紙）</t>
    <rPh sb="1" eb="3">
      <t>ベッシ</t>
    </rPh>
    <phoneticPr fontId="1"/>
  </si>
  <si>
    <t>区分</t>
    <rPh sb="0" eb="2">
      <t>クブン</t>
    </rPh>
    <phoneticPr fontId="1"/>
  </si>
  <si>
    <t>個人</t>
    <rPh sb="0" eb="2">
      <t>コジン</t>
    </rPh>
    <phoneticPr fontId="1"/>
  </si>
  <si>
    <t>団体</t>
    <rPh sb="0" eb="2">
      <t>ダンタイ</t>
    </rPh>
    <phoneticPr fontId="1"/>
  </si>
  <si>
    <t>役職名</t>
    <rPh sb="0" eb="3">
      <t>ヤクショクメイ</t>
    </rPh>
    <phoneticPr fontId="1"/>
  </si>
  <si>
    <t>氏名・代表者名</t>
    <rPh sb="0" eb="2">
      <t>シメイ</t>
    </rPh>
    <rPh sb="3" eb="6">
      <t>ダイヒョウシャ</t>
    </rPh>
    <rPh sb="6" eb="7">
      <t>メイ</t>
    </rPh>
    <phoneticPr fontId="1"/>
  </si>
  <si>
    <t>個人の備考欄には、構成員の地元における立場、所属等を記載する。</t>
    <rPh sb="0" eb="2">
      <t>コジン</t>
    </rPh>
    <rPh sb="3" eb="6">
      <t>ビコウラン</t>
    </rPh>
    <rPh sb="9" eb="12">
      <t>コウセイイン</t>
    </rPh>
    <rPh sb="13" eb="15">
      <t>ジモト</t>
    </rPh>
    <rPh sb="19" eb="21">
      <t>タチバ</t>
    </rPh>
    <rPh sb="22" eb="24">
      <t>ショゾク</t>
    </rPh>
    <rPh sb="24" eb="25">
      <t>ナド</t>
    </rPh>
    <rPh sb="26" eb="28">
      <t>キサイ</t>
    </rPh>
    <phoneticPr fontId="1"/>
  </si>
  <si>
    <t>団体においては、団体の構成員名簿を添付すること。</t>
    <rPh sb="0" eb="2">
      <t>ダンタイ</t>
    </rPh>
    <rPh sb="8" eb="10">
      <t>ダンタイ</t>
    </rPh>
    <rPh sb="11" eb="14">
      <t>コウセイイン</t>
    </rPh>
    <rPh sb="14" eb="16">
      <t>メイボ</t>
    </rPh>
    <rPh sb="17" eb="19">
      <t>テンプ</t>
    </rPh>
    <phoneticPr fontId="1"/>
  </si>
  <si>
    <t>役職欄は、活動組織の規約に定める「代表・副代表・書記・会計・監査役」などの役職を記載する。</t>
    <rPh sb="0" eb="3">
      <t>ヤクショクラン</t>
    </rPh>
    <rPh sb="5" eb="7">
      <t>カツドウ</t>
    </rPh>
    <rPh sb="7" eb="9">
      <t>ソシキ</t>
    </rPh>
    <rPh sb="10" eb="12">
      <t>キヤク</t>
    </rPh>
    <rPh sb="13" eb="14">
      <t>サダ</t>
    </rPh>
    <rPh sb="17" eb="19">
      <t>ダイヒョウ</t>
    </rPh>
    <rPh sb="20" eb="21">
      <t>フク</t>
    </rPh>
    <rPh sb="21" eb="23">
      <t>ダイヒョウ</t>
    </rPh>
    <rPh sb="24" eb="26">
      <t>ショキ</t>
    </rPh>
    <rPh sb="27" eb="29">
      <t>カイケイ</t>
    </rPh>
    <rPh sb="30" eb="32">
      <t>カンサ</t>
    </rPh>
    <rPh sb="32" eb="33">
      <t>ヤク</t>
    </rPh>
    <rPh sb="37" eb="39">
      <t>ヤクショク</t>
    </rPh>
    <rPh sb="40" eb="42">
      <t>キサイ</t>
    </rPh>
    <phoneticPr fontId="1"/>
  </si>
  <si>
    <t>令和　3　年　4　月　1　日</t>
    <rPh sb="0" eb="2">
      <t>レイワ</t>
    </rPh>
    <rPh sb="5" eb="6">
      <t>ネン</t>
    </rPh>
    <rPh sb="9" eb="10">
      <t>ツキ</t>
    </rPh>
    <rPh sb="13" eb="14">
      <t>ニチ</t>
    </rPh>
    <phoneticPr fontId="1"/>
  </si>
  <si>
    <t>どんぐり君の森保全の会活動組織参加同意書</t>
    <rPh sb="4" eb="5">
      <t>クン</t>
    </rPh>
    <rPh sb="6" eb="7">
      <t>モリ</t>
    </rPh>
    <rPh sb="7" eb="9">
      <t>ホゼン</t>
    </rPh>
    <rPh sb="10" eb="11">
      <t>カイ</t>
    </rPh>
    <rPh sb="11" eb="13">
      <t>カツドウ</t>
    </rPh>
    <rPh sb="13" eb="15">
      <t>ソシキ</t>
    </rPh>
    <rPh sb="15" eb="17">
      <t>サンカ</t>
    </rPh>
    <rPh sb="17" eb="20">
      <t>ドウイショ</t>
    </rPh>
    <phoneticPr fontId="1"/>
  </si>
  <si>
    <t>　下記の構成員は、どんぐりの森保全の会活動組織へ参加するとともに、活動組織の代表及び役員を下記のとおり定める。</t>
    <rPh sb="1" eb="3">
      <t>カキ</t>
    </rPh>
    <rPh sb="4" eb="6">
      <t>コウセイ</t>
    </rPh>
    <rPh sb="6" eb="7">
      <t>イン</t>
    </rPh>
    <rPh sb="14" eb="15">
      <t>モリ</t>
    </rPh>
    <rPh sb="15" eb="17">
      <t>ホゼン</t>
    </rPh>
    <rPh sb="18" eb="19">
      <t>カイ</t>
    </rPh>
    <rPh sb="19" eb="21">
      <t>カツドウ</t>
    </rPh>
    <rPh sb="21" eb="23">
      <t>ソシキ</t>
    </rPh>
    <rPh sb="24" eb="26">
      <t>サンカ</t>
    </rPh>
    <rPh sb="33" eb="35">
      <t>カツドウ</t>
    </rPh>
    <rPh sb="35" eb="37">
      <t>ソシキ</t>
    </rPh>
    <rPh sb="38" eb="40">
      <t>ダイヒョウ</t>
    </rPh>
    <rPh sb="40" eb="41">
      <t>オヨ</t>
    </rPh>
    <rPh sb="42" eb="44">
      <t>ヤクイン</t>
    </rPh>
    <rPh sb="45" eb="47">
      <t>カキ</t>
    </rPh>
    <rPh sb="51" eb="52">
      <t>サダ</t>
    </rPh>
    <phoneticPr fontId="1"/>
  </si>
  <si>
    <t>代表</t>
    <rPh sb="0" eb="2">
      <t>ダイヒョウ</t>
    </rPh>
    <phoneticPr fontId="1"/>
  </si>
  <si>
    <t>長谷川　剛</t>
    <rPh sb="0" eb="3">
      <t>ハセガワ</t>
    </rPh>
    <rPh sb="4" eb="5">
      <t>ゴウ</t>
    </rPh>
    <phoneticPr fontId="1"/>
  </si>
  <si>
    <t>会計</t>
    <rPh sb="0" eb="2">
      <t>カイケイ</t>
    </rPh>
    <phoneticPr fontId="1"/>
  </si>
  <si>
    <t>静岡市葵区足久保奥組734</t>
    <rPh sb="0" eb="3">
      <t>シズオカシ</t>
    </rPh>
    <rPh sb="3" eb="5">
      <t>アオイク</t>
    </rPh>
    <rPh sb="5" eb="10">
      <t>アシクボオクグミ</t>
    </rPh>
    <phoneticPr fontId="1"/>
  </si>
  <si>
    <t>書記</t>
    <rPh sb="0" eb="2">
      <t>ショキ</t>
    </rPh>
    <phoneticPr fontId="1"/>
  </si>
  <si>
    <t>ＹＡＲＤ　ＦＯＲＣＥ
コードレス２４Ｖ</t>
    <phoneticPr fontId="1"/>
  </si>
  <si>
    <t>シイタケ駒</t>
    <rPh sb="4" eb="5">
      <t>コマ</t>
    </rPh>
    <phoneticPr fontId="1"/>
  </si>
  <si>
    <t>A-511　500コマ</t>
    <phoneticPr fontId="1"/>
  </si>
  <si>
    <t>ハスクバーナ　３４６ＸＰ</t>
    <phoneticPr fontId="1"/>
  </si>
  <si>
    <t>刈払い機</t>
    <rPh sb="0" eb="2">
      <t>カリハラ</t>
    </rPh>
    <rPh sb="3" eb="4">
      <t>キ</t>
    </rPh>
    <phoneticPr fontId="1"/>
  </si>
  <si>
    <t>静岡市</t>
    <rPh sb="0" eb="3">
      <t>シズオカシ</t>
    </rPh>
    <phoneticPr fontId="1"/>
  </si>
  <si>
    <t>葵区足久保奥組</t>
    <rPh sb="0" eb="2">
      <t>アオイク</t>
    </rPh>
    <rPh sb="2" eb="5">
      <t>アシクボ</t>
    </rPh>
    <rPh sb="5" eb="7">
      <t>オクグミ</t>
    </rPh>
    <phoneticPr fontId="1"/>
  </si>
  <si>
    <t>054-273-6987</t>
    <phoneticPr fontId="1"/>
  </si>
  <si>
    <t>s-green@greenbank</t>
    <phoneticPr fontId="1"/>
  </si>
  <si>
    <t>054-255-6495</t>
    <phoneticPr fontId="1"/>
  </si>
  <si>
    <t>420-0044</t>
    <phoneticPr fontId="1"/>
  </si>
  <si>
    <t>静岡市葵区足久保奥組</t>
    <rPh sb="0" eb="3">
      <t>シズオカシ</t>
    </rPh>
    <rPh sb="3" eb="5">
      <t>アオイク</t>
    </rPh>
    <rPh sb="5" eb="8">
      <t>アシクボ</t>
    </rPh>
    <rPh sb="8" eb="10">
      <t>オクグミ</t>
    </rPh>
    <phoneticPr fontId="1"/>
  </si>
  <si>
    <t>白鳥　賢一</t>
    <rPh sb="0" eb="2">
      <t>シラトリ</t>
    </rPh>
    <rPh sb="3" eb="5">
      <t>ケンイチ</t>
    </rPh>
    <phoneticPr fontId="1"/>
  </si>
  <si>
    <t>鈴木　敏夫</t>
    <rPh sb="0" eb="2">
      <t>スズキ</t>
    </rPh>
    <rPh sb="3" eb="5">
      <t>トシオ</t>
    </rPh>
    <phoneticPr fontId="1"/>
  </si>
  <si>
    <t>松永　一郎</t>
    <rPh sb="0" eb="2">
      <t>マツナガ</t>
    </rPh>
    <rPh sb="3" eb="5">
      <t>イチロウ</t>
    </rPh>
    <phoneticPr fontId="1"/>
  </si>
  <si>
    <t>静岡市葵区足久保奥組245</t>
    <rPh sb="0" eb="3">
      <t>シズオカシ</t>
    </rPh>
    <rPh sb="3" eb="5">
      <t>アオイク</t>
    </rPh>
    <rPh sb="5" eb="10">
      <t>アシクボオクグミ</t>
    </rPh>
    <phoneticPr fontId="1"/>
  </si>
  <si>
    <t>海野　正之</t>
    <rPh sb="0" eb="2">
      <t>ウンノ</t>
    </rPh>
    <rPh sb="3" eb="5">
      <t>マサユキ</t>
    </rPh>
    <phoneticPr fontId="1"/>
  </si>
  <si>
    <t>地域環境保全タイプ（里山林保全）</t>
  </si>
  <si>
    <t>地域環境保全タイプ（侵入竹除去・竹林整備）</t>
    <phoneticPr fontId="1"/>
  </si>
  <si>
    <t>竹の本数調査</t>
    <phoneticPr fontId="1"/>
  </si>
  <si>
    <t>傷害保険　損害賠償保険</t>
    <phoneticPr fontId="1"/>
  </si>
  <si>
    <t>グリーンボランティア保険</t>
    <phoneticPr fontId="1"/>
  </si>
  <si>
    <t>４年も以降もどんぐり君の森の保全管理を継続して協力者を増やす。タケノコの売り上げ代金を活動資金に回す予定。その他には動物園のレッサーパンダの飼料になる孟宗竹のササを栽培して特用林産品として地域の里山保全に努める。</t>
    <phoneticPr fontId="1"/>
  </si>
  <si>
    <t>054-296-5500</t>
    <phoneticPr fontId="1"/>
  </si>
  <si>
    <t>令和3年11月</t>
    <rPh sb="0" eb="2">
      <t>レイワ</t>
    </rPh>
    <rPh sb="3" eb="4">
      <t>ネン</t>
    </rPh>
    <rPh sb="6" eb="7">
      <t>ガツ</t>
    </rPh>
    <phoneticPr fontId="1"/>
  </si>
  <si>
    <t>135林班　ろ　6　</t>
    <phoneticPr fontId="1"/>
  </si>
  <si>
    <t>１５０，０００円</t>
    <rPh sb="7" eb="8">
      <t>エン</t>
    </rPh>
    <phoneticPr fontId="1"/>
  </si>
  <si>
    <t>急傾斜地における間伐作業　0.05ｈ</t>
    <phoneticPr fontId="1"/>
  </si>
  <si>
    <t>備考</t>
    <rPh sb="0" eb="2">
      <t>ビコウ</t>
    </rPh>
    <phoneticPr fontId="1"/>
  </si>
  <si>
    <t>団体の備考欄には、団体の名称を記載する。</t>
    <rPh sb="0" eb="2">
      <t>ダンタイ</t>
    </rPh>
    <rPh sb="3" eb="6">
      <t>ビコウラン</t>
    </rPh>
    <rPh sb="9" eb="11">
      <t>ダンタイ</t>
    </rPh>
    <rPh sb="12" eb="14">
      <t>メイショウ</t>
    </rPh>
    <rPh sb="15" eb="17">
      <t>キサイ</t>
    </rPh>
    <phoneticPr fontId="1"/>
  </si>
  <si>
    <t>静岡市葵区追手町44</t>
    <rPh sb="0" eb="3">
      <t>シズオカシ</t>
    </rPh>
    <rPh sb="3" eb="5">
      <t>アオイク</t>
    </rPh>
    <rPh sb="5" eb="6">
      <t>オ</t>
    </rPh>
    <rPh sb="6" eb="7">
      <t>テ</t>
    </rPh>
    <rPh sb="7" eb="8">
      <t>マチ</t>
    </rPh>
    <phoneticPr fontId="1"/>
  </si>
  <si>
    <t>静岡市駿河区小鹿３丁目5</t>
    <rPh sb="0" eb="3">
      <t>シズオカシ</t>
    </rPh>
    <rPh sb="3" eb="6">
      <t>スルガク</t>
    </rPh>
    <rPh sb="6" eb="8">
      <t>コジカ</t>
    </rPh>
    <rPh sb="9" eb="11">
      <t>チョウメ</t>
    </rPh>
    <phoneticPr fontId="1"/>
  </si>
  <si>
    <t>静岡市葵区長沼690</t>
    <rPh sb="0" eb="3">
      <t>シズオカシ</t>
    </rPh>
    <rPh sb="3" eb="5">
      <t>アオイク</t>
    </rPh>
    <rPh sb="5" eb="7">
      <t>ナガヌマ</t>
    </rPh>
    <phoneticPr fontId="1"/>
  </si>
  <si>
    <t>静岡市葵区上足洗４丁目6</t>
    <rPh sb="0" eb="3">
      <t>シズオカシ</t>
    </rPh>
    <rPh sb="3" eb="5">
      <t>アオイク</t>
    </rPh>
    <rPh sb="5" eb="8">
      <t>カミアシアライ</t>
    </rPh>
    <rPh sb="9" eb="11">
      <t>チョウメ</t>
    </rPh>
    <phoneticPr fontId="1"/>
  </si>
  <si>
    <t>WEBデザイナー</t>
    <phoneticPr fontId="1"/>
  </si>
  <si>
    <t>農林業</t>
    <rPh sb="0" eb="3">
      <t>ノウリンギョウ</t>
    </rPh>
    <phoneticPr fontId="1"/>
  </si>
  <si>
    <t>副代表</t>
    <rPh sb="0" eb="1">
      <t>フク</t>
    </rPh>
    <rPh sb="1" eb="3">
      <t>ダイヒョウ</t>
    </rPh>
    <phoneticPr fontId="1"/>
  </si>
  <si>
    <t>森林所有者</t>
    <rPh sb="0" eb="2">
      <t>シンリン</t>
    </rPh>
    <rPh sb="2" eb="5">
      <t>ショユウシャ</t>
    </rPh>
    <phoneticPr fontId="1"/>
  </si>
  <si>
    <t>会社職員</t>
    <rPh sb="0" eb="2">
      <t>カイシャ</t>
    </rPh>
    <rPh sb="2" eb="4">
      <t>ショクイン</t>
    </rPh>
    <phoneticPr fontId="1"/>
  </si>
  <si>
    <t>静岡市葵区足久保奥組243</t>
    <rPh sb="0" eb="3">
      <t>シズオカシ</t>
    </rPh>
    <rPh sb="3" eb="5">
      <t>アオイク</t>
    </rPh>
    <rPh sb="5" eb="10">
      <t>アシクボオクグミ</t>
    </rPh>
    <phoneticPr fontId="1"/>
  </si>
  <si>
    <t>静岡市葵区足久保奥組629</t>
    <rPh sb="0" eb="3">
      <t>シズオカシ</t>
    </rPh>
    <rPh sb="3" eb="5">
      <t>アオイク</t>
    </rPh>
    <rPh sb="5" eb="8">
      <t>アシクボ</t>
    </rPh>
    <rPh sb="8" eb="10">
      <t>オクグミ</t>
    </rPh>
    <phoneticPr fontId="1"/>
  </si>
  <si>
    <t>森林組合職員</t>
    <rPh sb="0" eb="2">
      <t>シンリン</t>
    </rPh>
    <rPh sb="2" eb="4">
      <t>クミアイ</t>
    </rPh>
    <rPh sb="4" eb="6">
      <t>ショクイン</t>
    </rPh>
    <phoneticPr fontId="1"/>
  </si>
  <si>
    <t>緑化団体職員</t>
    <rPh sb="0" eb="2">
      <t>リョッカ</t>
    </rPh>
    <rPh sb="2" eb="4">
      <t>ダンタイ</t>
    </rPh>
    <rPh sb="4" eb="6">
      <t>ショクイン</t>
    </rPh>
    <phoneticPr fontId="1"/>
  </si>
  <si>
    <t>【地区の概要】
対象森林は、静岡市中心から15ｋｍほど離れた里山です。時代の流れと高齢化により山に足を踏み入れる人が本当に少なくなりました。それでも5年ほど前までは、付近の茶畑でお茶の栽培をする人たちが作業をしていたので景観を保っていましたが、今では雑木林に竹が侵入し、山道も草や蔓に覆われ見分けがつきません。
【取組の背景】
そこでタケノコと緑化活動に関心を持つ市中に住む人と地域の人が集まり、定期的に雑木林と竹林を整備することとなりました。また、森林整備やシイタケの菌を打つイベントを計画し、藤枝市のグループを招いて関係人口を増やす計画です。</t>
    <rPh sb="1" eb="3">
      <t>チク</t>
    </rPh>
    <rPh sb="4" eb="6">
      <t>ガイヨウ</t>
    </rPh>
    <rPh sb="157" eb="159">
      <t>トリクミ</t>
    </rPh>
    <rPh sb="160" eb="162">
      <t>ハイケイ</t>
    </rPh>
    <rPh sb="180" eb="181">
      <t>モ</t>
    </rPh>
    <rPh sb="225" eb="229">
      <t>シンリンセイビ</t>
    </rPh>
    <rPh sb="237" eb="238">
      <t>ウ</t>
    </rPh>
    <rPh sb="244" eb="246">
      <t>ケイカク</t>
    </rPh>
    <rPh sb="248" eb="251">
      <t>フジエダシ</t>
    </rPh>
    <rPh sb="257" eb="258">
      <t>マネ</t>
    </rPh>
    <rPh sb="260" eb="262">
      <t>カンケイ</t>
    </rPh>
    <rPh sb="262" eb="264">
      <t>ジンコウ</t>
    </rPh>
    <phoneticPr fontId="1"/>
  </si>
  <si>
    <t>活動組織は、地域に暮らす農林業者、森林の地主のほか、市中在住で、森林整備活動に興味を持つ団体職員、森林組合職員、ＷＥＢデザイナー、NPO法人で構成しています。</t>
    <rPh sb="0" eb="2">
      <t>カツドウ</t>
    </rPh>
    <rPh sb="2" eb="4">
      <t>ソシキ</t>
    </rPh>
    <rPh sb="6" eb="8">
      <t>チイキ</t>
    </rPh>
    <rPh sb="9" eb="10">
      <t>ク</t>
    </rPh>
    <rPh sb="12" eb="16">
      <t>ノウリンギョウシャ</t>
    </rPh>
    <rPh sb="17" eb="19">
      <t>シンリン</t>
    </rPh>
    <rPh sb="20" eb="22">
      <t>ジヌシ</t>
    </rPh>
    <rPh sb="26" eb="28">
      <t>シチュウ</t>
    </rPh>
    <rPh sb="28" eb="30">
      <t>ザイジュウ</t>
    </rPh>
    <rPh sb="44" eb="46">
      <t>ダンタイ</t>
    </rPh>
    <rPh sb="46" eb="48">
      <t>ショクイン</t>
    </rPh>
    <rPh sb="49" eb="51">
      <t>シンリン</t>
    </rPh>
    <rPh sb="51" eb="53">
      <t>クミアイ</t>
    </rPh>
    <rPh sb="53" eb="55">
      <t>ショクイン</t>
    </rPh>
    <rPh sb="68" eb="70">
      <t>ホウジン</t>
    </rPh>
    <rPh sb="71" eb="73">
      <t>コウセイ</t>
    </rPh>
    <phoneticPr fontId="1"/>
  </si>
  <si>
    <t>NPO法人山と森と海</t>
    <rPh sb="3" eb="5">
      <t>ホウジン</t>
    </rPh>
    <rPh sb="5" eb="6">
      <t>ヤマ</t>
    </rPh>
    <rPh sb="7" eb="8">
      <t>モリ</t>
    </rPh>
    <rPh sb="9" eb="10">
      <t>ウミ</t>
    </rPh>
    <phoneticPr fontId="1"/>
  </si>
  <si>
    <t>地元自治会からは、山林から収入が得られないため荒れ放題になっていく山を気にしながらも、年老いて作業ができない人たちに代わって、少しづつでも山に人が入ることにより、新たな森林の利用法を見いだせるかもしれないと期待されている。</t>
    <rPh sb="0" eb="2">
      <t>ジモト</t>
    </rPh>
    <rPh sb="2" eb="5">
      <t>ジチカイ</t>
    </rPh>
    <rPh sb="63" eb="64">
      <t>スコ</t>
    </rPh>
    <phoneticPr fontId="1"/>
  </si>
  <si>
    <t>竹林</t>
    <rPh sb="0" eb="2">
      <t>チクリン</t>
    </rPh>
    <phoneticPr fontId="1"/>
  </si>
  <si>
    <t>雑木林</t>
    <rPh sb="0" eb="2">
      <t>ゾウキ</t>
    </rPh>
    <rPh sb="2" eb="3">
      <t>リン</t>
    </rPh>
    <phoneticPr fontId="1"/>
  </si>
  <si>
    <t>地区１は荒れた「雑木林」であることから、雑草の刈払いや蔓切り、侵入竹を伐採し、良好な里山林として管理します。
地区２は荒れた「竹林」であることから、折り重なって倒れた竹を取り除き、竹林内に人が入ることが出来る状態にします。３年目には、一部にサクラなどを植栽し、四季を感じられる森林を目指します。
地区３はコナラが多い「雑木林」であることから、森林機能強化タイプで作業歩道を整備して作業をしやすくするとともに、伐採したコナラは、椎茸原木として活用するなど、森林資源を活用しながら関係人口の創出を目指します。</t>
    <rPh sb="0" eb="2">
      <t>チク</t>
    </rPh>
    <rPh sb="4" eb="5">
      <t>ア</t>
    </rPh>
    <rPh sb="8" eb="10">
      <t>ゾウキ</t>
    </rPh>
    <rPh sb="10" eb="11">
      <t>リン</t>
    </rPh>
    <rPh sb="39" eb="41">
      <t>リョウコウ</t>
    </rPh>
    <rPh sb="42" eb="45">
      <t>サトヤマリン</t>
    </rPh>
    <rPh sb="48" eb="50">
      <t>カンリ</t>
    </rPh>
    <rPh sb="55" eb="57">
      <t>チク</t>
    </rPh>
    <rPh sb="59" eb="60">
      <t>ア</t>
    </rPh>
    <rPh sb="63" eb="65">
      <t>チクリン</t>
    </rPh>
    <rPh sb="112" eb="114">
      <t>ネンメ</t>
    </rPh>
    <rPh sb="117" eb="119">
      <t>イチブ</t>
    </rPh>
    <rPh sb="126" eb="128">
      <t>ショクサイ</t>
    </rPh>
    <rPh sb="130" eb="132">
      <t>シキ</t>
    </rPh>
    <rPh sb="133" eb="134">
      <t>カン</t>
    </rPh>
    <rPh sb="138" eb="140">
      <t>シンリン</t>
    </rPh>
    <rPh sb="141" eb="143">
      <t>メザ</t>
    </rPh>
    <rPh sb="148" eb="150">
      <t>チク</t>
    </rPh>
    <rPh sb="156" eb="157">
      <t>オオ</t>
    </rPh>
    <rPh sb="159" eb="161">
      <t>ゾウキ</t>
    </rPh>
    <rPh sb="161" eb="162">
      <t>ハヤシ</t>
    </rPh>
    <rPh sb="181" eb="183">
      <t>サギョウ</t>
    </rPh>
    <rPh sb="183" eb="185">
      <t>ホドウ</t>
    </rPh>
    <rPh sb="204" eb="206">
      <t>バッサイ</t>
    </rPh>
    <rPh sb="213" eb="215">
      <t>シイタケ</t>
    </rPh>
    <rPh sb="215" eb="217">
      <t>ゲンボク</t>
    </rPh>
    <rPh sb="220" eb="222">
      <t>カツヨウ</t>
    </rPh>
    <rPh sb="227" eb="229">
      <t>シンリン</t>
    </rPh>
    <rPh sb="229" eb="231">
      <t>シゲン</t>
    </rPh>
    <rPh sb="232" eb="234">
      <t>カツヨウ</t>
    </rPh>
    <rPh sb="238" eb="240">
      <t>カンケイ</t>
    </rPh>
    <rPh sb="240" eb="242">
      <t>ジンコウ</t>
    </rPh>
    <rPh sb="243" eb="245">
      <t>ソウシュツ</t>
    </rPh>
    <rPh sb="246" eb="248">
      <t>メザ</t>
    </rPh>
    <phoneticPr fontId="1"/>
  </si>
  <si>
    <t>農地</t>
    <rPh sb="0" eb="2">
      <t>ノウチ</t>
    </rPh>
    <phoneticPr fontId="1"/>
  </si>
  <si>
    <t>竹林、非農地証明</t>
    <rPh sb="0" eb="2">
      <t>チクリン</t>
    </rPh>
    <rPh sb="3" eb="6">
      <t>ヒノウチ</t>
    </rPh>
    <rPh sb="6" eb="8">
      <t>ショウメイ</t>
    </rPh>
    <phoneticPr fontId="1"/>
  </si>
  <si>
    <t>←削除しない。</t>
    <rPh sb="1" eb="3">
      <t>サクジョ</t>
    </rPh>
    <phoneticPr fontId="1"/>
  </si>
  <si>
    <t>台</t>
    <rPh sb="0" eb="1">
      <t>ダイ</t>
    </rPh>
    <phoneticPr fontId="1"/>
  </si>
  <si>
    <t>駒</t>
    <rPh sb="0" eb="1">
      <t>コマ</t>
    </rPh>
    <phoneticPr fontId="1"/>
  </si>
  <si>
    <t>今まで手鎌で作業をしていたが、女性会員にも扱える電動草刈り機が出回っているので雑草の刈払いを効率よく行うために整備する。</t>
    <rPh sb="0" eb="1">
      <t>イマ</t>
    </rPh>
    <rPh sb="3" eb="5">
      <t>テガマ</t>
    </rPh>
    <rPh sb="6" eb="8">
      <t>サギョウ</t>
    </rPh>
    <rPh sb="15" eb="17">
      <t>ジョセイ</t>
    </rPh>
    <rPh sb="17" eb="19">
      <t>カイイン</t>
    </rPh>
    <rPh sb="21" eb="22">
      <t>アツカ</t>
    </rPh>
    <rPh sb="24" eb="26">
      <t>デンドウ</t>
    </rPh>
    <rPh sb="26" eb="28">
      <t>クサカ</t>
    </rPh>
    <rPh sb="29" eb="30">
      <t>キ</t>
    </rPh>
    <rPh sb="31" eb="33">
      <t>デマワ</t>
    </rPh>
    <rPh sb="39" eb="41">
      <t>ザッソウ</t>
    </rPh>
    <rPh sb="42" eb="44">
      <t>カリハラ</t>
    </rPh>
    <rPh sb="46" eb="48">
      <t>コウリツ</t>
    </rPh>
    <rPh sb="50" eb="51">
      <t>オコナ</t>
    </rPh>
    <rPh sb="55" eb="57">
      <t>セイビ</t>
    </rPh>
    <phoneticPr fontId="1"/>
  </si>
  <si>
    <t>　　整備しようとしている資機材・施設が交付金の対象になるかは、以下の表を御参考にしてください。</t>
    <rPh sb="2" eb="4">
      <t>セイビ</t>
    </rPh>
    <rPh sb="12" eb="15">
      <t>シキザイ</t>
    </rPh>
    <rPh sb="16" eb="18">
      <t>シセツ</t>
    </rPh>
    <rPh sb="19" eb="22">
      <t>コウフキン</t>
    </rPh>
    <rPh sb="23" eb="25">
      <t>タイショウ</t>
    </rPh>
    <rPh sb="31" eb="33">
      <t>イカ</t>
    </rPh>
    <rPh sb="34" eb="35">
      <t>ヒョウ</t>
    </rPh>
    <rPh sb="36" eb="39">
      <t>ゴサンコウ</t>
    </rPh>
    <phoneticPr fontId="1"/>
  </si>
  <si>
    <t>チェンソー</t>
    <phoneticPr fontId="1"/>
  </si>
  <si>
    <t>地区３のコナラの伐採・玉切を行うため、活動組織としてチェンソーを整備する。</t>
    <rPh sb="0" eb="2">
      <t>チク</t>
    </rPh>
    <rPh sb="8" eb="10">
      <t>バッサイ</t>
    </rPh>
    <rPh sb="11" eb="12">
      <t>タマ</t>
    </rPh>
    <rPh sb="12" eb="13">
      <t>キリ</t>
    </rPh>
    <rPh sb="14" eb="15">
      <t>オコナ</t>
    </rPh>
    <rPh sb="19" eb="23">
      <t>カツドウソシキ</t>
    </rPh>
    <rPh sb="32" eb="34">
      <t>セイビ</t>
    </rPh>
    <phoneticPr fontId="1"/>
  </si>
  <si>
    <t>森林資源利用タイプ</t>
    <rPh sb="0" eb="2">
      <t>シンリン</t>
    </rPh>
    <rPh sb="2" eb="4">
      <t>シゲン</t>
    </rPh>
    <rPh sb="4" eb="6">
      <t>リヨウ</t>
    </rPh>
    <phoneticPr fontId="1"/>
  </si>
  <si>
    <t>目標林型の設定及びモニタリング調査方法の記載については、別に定めるガイドラインを参照すること。</t>
    <rPh sb="2" eb="3">
      <t>リン</t>
    </rPh>
    <rPh sb="3" eb="4">
      <t>ガタ</t>
    </rPh>
    <phoneticPr fontId="1"/>
  </si>
  <si>
    <t>広葉樹の森の整備・景観改善</t>
    <rPh sb="0" eb="3">
      <t>コウヨウジュ</t>
    </rPh>
    <rPh sb="4" eb="5">
      <t>モリ</t>
    </rPh>
    <rPh sb="6" eb="8">
      <t>セイビ</t>
    </rPh>
    <rPh sb="9" eb="11">
      <t>ケイカン</t>
    </rPh>
    <rPh sb="11" eb="13">
      <t>カイゼン</t>
    </rPh>
    <phoneticPr fontId="1"/>
  </si>
  <si>
    <t>見通し調査</t>
    <rPh sb="0" eb="2">
      <t>ミトオ</t>
    </rPh>
    <rPh sb="3" eb="5">
      <t>チョウサ</t>
    </rPh>
    <phoneticPr fontId="1"/>
  </si>
  <si>
    <t>タケノコの採れる竹林づくり</t>
    <rPh sb="5" eb="6">
      <t>ト</t>
    </rPh>
    <rPh sb="8" eb="10">
      <t>チクリン</t>
    </rPh>
    <phoneticPr fontId="1"/>
  </si>
  <si>
    <t>木の混み具合調査（胸高断面積調査）</t>
    <rPh sb="0" eb="1">
      <t>キ</t>
    </rPh>
    <rPh sb="2" eb="3">
      <t>コ</t>
    </rPh>
    <rPh sb="4" eb="6">
      <t>グアイ</t>
    </rPh>
    <rPh sb="6" eb="8">
      <t>チョウサ</t>
    </rPh>
    <rPh sb="9" eb="10">
      <t>ムネ</t>
    </rPh>
    <rPh sb="10" eb="11">
      <t>タカ</t>
    </rPh>
    <rPh sb="11" eb="14">
      <t>ダンメンセキ</t>
    </rPh>
    <rPh sb="14" eb="16">
      <t>チョウサ</t>
    </rPh>
    <phoneticPr fontId="1"/>
  </si>
  <si>
    <t>チェンソー・刈払い機操作研修</t>
    <rPh sb="6" eb="8">
      <t>カリハラ</t>
    </rPh>
    <rPh sb="9" eb="10">
      <t>キ</t>
    </rPh>
    <rPh sb="10" eb="12">
      <t>ソウサ</t>
    </rPh>
    <rPh sb="12" eb="14">
      <t>ケンシュウ</t>
    </rPh>
    <phoneticPr fontId="1"/>
  </si>
  <si>
    <t>チェンソー・刈払い機の構造と安全装置、作業の基本、整備と目立て、安全確認など</t>
    <rPh sb="6" eb="8">
      <t>カリハラ</t>
    </rPh>
    <rPh sb="9" eb="10">
      <t>キ</t>
    </rPh>
    <rPh sb="19" eb="21">
      <t>サギョウ</t>
    </rPh>
    <rPh sb="22" eb="24">
      <t>キホン</t>
    </rPh>
    <phoneticPr fontId="1"/>
  </si>
  <si>
    <t>チェンソー・刈払い機の作業の基本、整備と目立て、安全確認、ロープワーク、伐倒方向など</t>
    <rPh sb="6" eb="8">
      <t>カリハラ</t>
    </rPh>
    <rPh sb="9" eb="10">
      <t>キ</t>
    </rPh>
    <rPh sb="11" eb="13">
      <t>サギョウ</t>
    </rPh>
    <rPh sb="14" eb="16">
      <t>キホン</t>
    </rPh>
    <rPh sb="36" eb="38">
      <t>バットウ</t>
    </rPh>
    <rPh sb="38" eb="40">
      <t>ホウコウ</t>
    </rPh>
    <phoneticPr fontId="1"/>
  </si>
  <si>
    <t>これまでは地元の会員だけで活動をしていたが、これからはＳＮＳ等を利用して参加者を募り、山で採れる食材を用いてイベントを行うなど構成員相互の親睦を図りながら里山で過ごす楽しさを広めていきたい。</t>
    <rPh sb="5" eb="7">
      <t>ジモト</t>
    </rPh>
    <rPh sb="8" eb="10">
      <t>カイイン</t>
    </rPh>
    <rPh sb="13" eb="15">
      <t>カツドウ</t>
    </rPh>
    <rPh sb="30" eb="31">
      <t>トウ</t>
    </rPh>
    <rPh sb="32" eb="34">
      <t>リヨウ</t>
    </rPh>
    <rPh sb="36" eb="39">
      <t>サンカシャ</t>
    </rPh>
    <rPh sb="40" eb="41">
      <t>ツノ</t>
    </rPh>
    <rPh sb="43" eb="44">
      <t>ヤマ</t>
    </rPh>
    <rPh sb="45" eb="46">
      <t>ト</t>
    </rPh>
    <rPh sb="48" eb="50">
      <t>ショクザイ</t>
    </rPh>
    <rPh sb="51" eb="52">
      <t>モチ</t>
    </rPh>
    <rPh sb="59" eb="60">
      <t>オコナ</t>
    </rPh>
    <rPh sb="63" eb="65">
      <t>コウセイ</t>
    </rPh>
    <rPh sb="65" eb="66">
      <t>イン</t>
    </rPh>
    <rPh sb="66" eb="68">
      <t>ソウゴ</t>
    </rPh>
    <rPh sb="69" eb="71">
      <t>シンボク</t>
    </rPh>
    <rPh sb="72" eb="73">
      <t>ハカ</t>
    </rPh>
    <rPh sb="77" eb="79">
      <t>サトヤマ</t>
    </rPh>
    <rPh sb="80" eb="81">
      <t>ス</t>
    </rPh>
    <rPh sb="83" eb="84">
      <t>タノ</t>
    </rPh>
    <rPh sb="87" eb="88">
      <t>ヒロ</t>
    </rPh>
    <phoneticPr fontId="1"/>
  </si>
  <si>
    <t>会費　2，000円/年
将来的には、タケノコの販売を計画している。</t>
    <rPh sb="0" eb="2">
      <t>カイヒ</t>
    </rPh>
    <rPh sb="8" eb="9">
      <t>エン</t>
    </rPh>
    <rPh sb="10" eb="11">
      <t>ネン</t>
    </rPh>
    <rPh sb="13" eb="16">
      <t>ショウライテキ</t>
    </rPh>
    <rPh sb="24" eb="26">
      <t>ハンバイ</t>
    </rPh>
    <rPh sb="27" eb="29">
      <t>ケイカク</t>
    </rPh>
    <phoneticPr fontId="1"/>
  </si>
  <si>
    <t>どんぐり</t>
    <phoneticPr fontId="1"/>
  </si>
  <si>
    <t>鈴木　敏夫</t>
    <rPh sb="0" eb="2">
      <t>スズキ</t>
    </rPh>
    <rPh sb="3" eb="4">
      <t>ビン</t>
    </rPh>
    <rPh sb="4" eb="5">
      <t>オット</t>
    </rPh>
    <phoneticPr fontId="1"/>
  </si>
  <si>
    <t>静岡市葵区足久保奥組734</t>
    <rPh sb="0" eb="3">
      <t>シズオカシ</t>
    </rPh>
    <rPh sb="3" eb="4">
      <t>アオイ</t>
    </rPh>
    <rPh sb="4" eb="5">
      <t>ク</t>
    </rPh>
    <rPh sb="5" eb="6">
      <t>アシ</t>
    </rPh>
    <rPh sb="6" eb="8">
      <t>クボ</t>
    </rPh>
    <rPh sb="8" eb="9">
      <t>オク</t>
    </rPh>
    <rPh sb="9" eb="10">
      <t>グミ</t>
    </rPh>
    <phoneticPr fontId="1"/>
  </si>
  <si>
    <t>シモムラ　アキヨ</t>
    <phoneticPr fontId="1"/>
  </si>
  <si>
    <t>下村 哲代</t>
    <rPh sb="0" eb="2">
      <t>シモムラ</t>
    </rPh>
    <rPh sb="3" eb="4">
      <t>テツ</t>
    </rPh>
    <rPh sb="4" eb="5">
      <t>ダイ</t>
    </rPh>
    <phoneticPr fontId="1"/>
  </si>
  <si>
    <t>下村　哲代</t>
    <rPh sb="0" eb="2">
      <t>シモムラ</t>
    </rPh>
    <rPh sb="3" eb="5">
      <t>テツヨ</t>
    </rPh>
    <phoneticPr fontId="1"/>
  </si>
  <si>
    <t>山島　恵子</t>
    <rPh sb="0" eb="1">
      <t>ヤマ</t>
    </rPh>
    <rPh sb="1" eb="2">
      <t>シマ</t>
    </rPh>
    <rPh sb="3" eb="5">
      <t>ケイコ</t>
    </rPh>
    <phoneticPr fontId="1"/>
  </si>
  <si>
    <t>長沼　喜代子</t>
    <rPh sb="0" eb="2">
      <t>ナガヌマ</t>
    </rPh>
    <rPh sb="3" eb="4">
      <t>ヨロコ</t>
    </rPh>
    <rPh sb="4" eb="5">
      <t>ヨ</t>
    </rPh>
    <rPh sb="5" eb="6">
      <t>コ</t>
    </rPh>
    <phoneticPr fontId="1"/>
  </si>
  <si>
    <t>山本　和代</t>
    <rPh sb="0" eb="2">
      <t>ヤマモト</t>
    </rPh>
    <rPh sb="3" eb="5">
      <t>カズヨ</t>
    </rPh>
    <phoneticPr fontId="1"/>
  </si>
  <si>
    <t>静岡市葵区足久保奥組119</t>
    <rPh sb="0" eb="3">
      <t>シズオカシ</t>
    </rPh>
    <rPh sb="3" eb="5">
      <t>アオイク</t>
    </rPh>
    <rPh sb="5" eb="10">
      <t>アシクボオクグミ</t>
    </rPh>
    <phoneticPr fontId="1"/>
  </si>
  <si>
    <t>静岡市葵区足久保奥組119</t>
    <rPh sb="0" eb="3">
      <t>シズオカシ</t>
    </rPh>
    <rPh sb="3" eb="4">
      <t>アオイ</t>
    </rPh>
    <rPh sb="4" eb="5">
      <t>ク</t>
    </rPh>
    <rPh sb="5" eb="6">
      <t>アシ</t>
    </rPh>
    <rPh sb="6" eb="8">
      <t>クボ</t>
    </rPh>
    <rPh sb="8" eb="9">
      <t>オク</t>
    </rPh>
    <rPh sb="9" eb="10">
      <t>グミ</t>
    </rPh>
    <phoneticPr fontId="1"/>
  </si>
  <si>
    <t>静岡経済大学松山ゼミ（藤枝市）</t>
    <rPh sb="0" eb="2">
      <t>シズオカ</t>
    </rPh>
    <rPh sb="2" eb="4">
      <t>ケイザイ</t>
    </rPh>
    <rPh sb="4" eb="6">
      <t>ダイガク</t>
    </rPh>
    <rPh sb="6" eb="8">
      <t>マツヤマ</t>
    </rPh>
    <rPh sb="11" eb="14">
      <t>フジエダシ</t>
    </rPh>
    <phoneticPr fontId="1"/>
  </si>
  <si>
    <t>伐採したクヌギを原木として、構成員及び地域外の参加者によりシイタケ菌打ち体験を開催する。</t>
    <rPh sb="0" eb="2">
      <t>バッサイ</t>
    </rPh>
    <rPh sb="8" eb="10">
      <t>ゲンボク</t>
    </rPh>
    <rPh sb="14" eb="17">
      <t>コウセイイン</t>
    </rPh>
    <rPh sb="17" eb="18">
      <t>オヨ</t>
    </rPh>
    <rPh sb="19" eb="22">
      <t>チイキガイ</t>
    </rPh>
    <rPh sb="23" eb="26">
      <t>サンカシャ</t>
    </rPh>
    <rPh sb="33" eb="35">
      <t>キンウ</t>
    </rPh>
    <rPh sb="36" eb="38">
      <t>タイケン</t>
    </rPh>
    <rPh sb="39" eb="41">
      <t>カイサイ</t>
    </rPh>
    <phoneticPr fontId="1"/>
  </si>
  <si>
    <t>チェーンソー
シイタケ駒菌</t>
    <rPh sb="11" eb="12">
      <t>コマ</t>
    </rPh>
    <rPh sb="12" eb="13">
      <t>キン</t>
    </rPh>
    <phoneticPr fontId="1"/>
  </si>
  <si>
    <t>シイタケ駒菌</t>
    <rPh sb="4" eb="5">
      <t>コマ</t>
    </rPh>
    <rPh sb="5" eb="6">
      <t>キン</t>
    </rPh>
    <phoneticPr fontId="1"/>
  </si>
  <si>
    <t>シイタケ駒菌
刈払い機</t>
    <rPh sb="4" eb="5">
      <t>コマ</t>
    </rPh>
    <rPh sb="5" eb="6">
      <t>キン</t>
    </rPh>
    <rPh sb="7" eb="9">
      <t>カリハラ</t>
    </rPh>
    <rPh sb="10" eb="11">
      <t>キ</t>
    </rPh>
    <phoneticPr fontId="1"/>
  </si>
  <si>
    <t>地区１の雑木林の雑草の刈払い、地区３の資源利用を一緒に実施する。</t>
    <rPh sb="0" eb="2">
      <t>チク</t>
    </rPh>
    <rPh sb="4" eb="6">
      <t>ゾウキ</t>
    </rPh>
    <rPh sb="6" eb="7">
      <t>ハヤシ</t>
    </rPh>
    <rPh sb="8" eb="10">
      <t>ザッソウ</t>
    </rPh>
    <rPh sb="11" eb="13">
      <t>カリハラ</t>
    </rPh>
    <rPh sb="15" eb="17">
      <t>チク</t>
    </rPh>
    <rPh sb="19" eb="21">
      <t>シゲン</t>
    </rPh>
    <rPh sb="21" eb="23">
      <t>リヨウ</t>
    </rPh>
    <rPh sb="24" eb="26">
      <t>イッショ</t>
    </rPh>
    <rPh sb="27" eb="29">
      <t>ジッシ</t>
    </rPh>
    <phoneticPr fontId="1"/>
  </si>
  <si>
    <t>地区１の雑木林の雑草の刈払い、地区２のサクラの植栽、地区３の資源利用を一緒に実施する。</t>
    <rPh sb="0" eb="2">
      <t>チク</t>
    </rPh>
    <rPh sb="4" eb="6">
      <t>ゾウキ</t>
    </rPh>
    <rPh sb="6" eb="7">
      <t>ハヤシ</t>
    </rPh>
    <rPh sb="8" eb="10">
      <t>ザッソウ</t>
    </rPh>
    <rPh sb="11" eb="13">
      <t>カリハラ</t>
    </rPh>
    <rPh sb="15" eb="17">
      <t>チク</t>
    </rPh>
    <rPh sb="23" eb="25">
      <t>ショクサイ</t>
    </rPh>
    <rPh sb="26" eb="28">
      <t>チク</t>
    </rPh>
    <rPh sb="30" eb="32">
      <t>シゲン</t>
    </rPh>
    <rPh sb="32" eb="34">
      <t>リヨウ</t>
    </rPh>
    <rPh sb="35" eb="37">
      <t>イッショ</t>
    </rPh>
    <rPh sb="38" eb="40">
      <t>ジッシ</t>
    </rPh>
    <phoneticPr fontId="1"/>
  </si>
  <si>
    <t>美和土木株式会社（３社見積合わせの結果選定）</t>
    <rPh sb="0" eb="2">
      <t>ミワ</t>
    </rPh>
    <rPh sb="2" eb="4">
      <t>ドボク</t>
    </rPh>
    <rPh sb="4" eb="8">
      <t>カブシキカイシャ</t>
    </rPh>
    <rPh sb="10" eb="11">
      <t>シャ</t>
    </rPh>
    <rPh sb="11" eb="13">
      <t>ミツモリ</t>
    </rPh>
    <rPh sb="13" eb="14">
      <t>ア</t>
    </rPh>
    <rPh sb="17" eb="19">
      <t>ケッカ</t>
    </rPh>
    <rPh sb="19" eb="21">
      <t>センテイ</t>
    </rPh>
    <phoneticPr fontId="1"/>
  </si>
  <si>
    <t>※ 過去の計画で当交付金事業の整備（活動）対象とした森林については、採択できないので留意のこと。</t>
    <phoneticPr fontId="1"/>
  </si>
  <si>
    <t>物品の名称等</t>
  </si>
  <si>
    <t>必要数量</t>
  </si>
  <si>
    <t>ヘルメット</t>
  </si>
  <si>
    <t>ゴーグル</t>
  </si>
  <si>
    <t>防護手袋</t>
  </si>
  <si>
    <t>チャプス・防護ズボン</t>
  </si>
  <si>
    <t>防護靴</t>
  </si>
  <si>
    <t>既装備数量</t>
    <phoneticPr fontId="1"/>
  </si>
  <si>
    <t>※１　</t>
    <phoneticPr fontId="1"/>
  </si>
  <si>
    <t>「物品の名称等」は、活動の内容に応じて必要なものを記載すること。</t>
  </si>
  <si>
    <t>※２　</t>
    <phoneticPr fontId="1"/>
  </si>
  <si>
    <t>チェンソー・刈払い機を使用する場合は、ヘルメット、ゴーグル、防護手袋・チャプス、防護ズボン及び防護靴は必須とする。</t>
  </si>
  <si>
    <t>※３　</t>
    <phoneticPr fontId="1"/>
  </si>
  <si>
    <t>既存・今後装備数量には、個人所有を含めること。</t>
  </si>
  <si>
    <t>（令和3年度）</t>
    <rPh sb="1" eb="3">
      <t>レイワ</t>
    </rPh>
    <rPh sb="4" eb="6">
      <t>ネンド</t>
    </rPh>
    <phoneticPr fontId="1"/>
  </si>
  <si>
    <t>今後装備数量
(装備年度）</t>
    <rPh sb="8" eb="10">
      <t>ソウビ</t>
    </rPh>
    <rPh sb="10" eb="12">
      <t>ネンド</t>
    </rPh>
    <phoneticPr fontId="1"/>
  </si>
  <si>
    <t>（様式第11号）</t>
    <rPh sb="1" eb="3">
      <t>ヨウシキ</t>
    </rPh>
    <rPh sb="3" eb="4">
      <t>ダイ</t>
    </rPh>
    <rPh sb="6" eb="7">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</si>
</sst>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 "/>
    <numFmt numFmtId="177" formatCode="0.0_ "/>
    <numFmt numFmtId="178" formatCode="0_ "/>
    <numFmt numFmtId="179" formatCode="#,##0_);\(#,##0\)"/>
    <numFmt numFmtId="180" formatCode="#,###&quot;円&quot;"/>
    <numFmt numFmtId="181" formatCode="#,###&quot;m&quot;"/>
    <numFmt numFmtId="182" formatCode="#,###&quot;円/ha&quot;"/>
    <numFmt numFmtId="183" formatCode="#,###&quot;円/ｍ&quot;"/>
    <numFmt numFmtId="184" formatCode="#,###.#&quot;ha&quot;"/>
    <numFmt numFmtId="185" formatCode="#,###&quot;式&quot;"/>
    <numFmt numFmtId="186" formatCode="[&lt;=999]000;[&lt;=9999]000\-00;000\-0000"/>
    <numFmt numFmtId="187" formatCode="#,###&quot;月&quot;"/>
    <numFmt numFmtId="188" formatCode="\(#,###\)"/>
  </numFmts>
  <fonts count="3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sz val="11"/>
      <color theme="1"/>
      <name val="ＭＳ Ｐ明朝"/>
      <family val="1"/>
      <charset val="128"/>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7"/>
      <color theme="1"/>
      <name val="ＭＳ Ｐゴシック"/>
      <family val="2"/>
      <charset val="128"/>
      <scheme val="minor"/>
    </font>
    <font>
      <sz val="14"/>
      <color theme="1"/>
      <name val="ＭＳ Ｐゴシック"/>
      <family val="3"/>
      <charset val="128"/>
      <scheme val="minor"/>
    </font>
    <font>
      <sz val="10"/>
      <color theme="1"/>
      <name val="ＭＳ Ｐ明朝"/>
      <family val="1"/>
      <charset val="128"/>
    </font>
    <font>
      <sz val="12"/>
      <color theme="1"/>
      <name val="ＭＳ Ｐゴシック"/>
      <family val="2"/>
      <charset val="128"/>
      <scheme val="minor"/>
    </font>
    <font>
      <sz val="2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明朝"/>
      <family val="1"/>
      <charset val="128"/>
    </font>
    <font>
      <sz val="10"/>
      <color theme="1"/>
      <name val="ＭＳ 明朝"/>
      <family val="1"/>
      <charset val="128"/>
    </font>
    <font>
      <sz val="8"/>
      <color theme="1"/>
      <name val="ＭＳ Ｐゴシック"/>
      <family val="2"/>
      <charset val="128"/>
      <scheme val="minor"/>
    </font>
    <font>
      <sz val="10"/>
      <name val="ＭＳ 明朝"/>
      <family val="1"/>
      <charset val="128"/>
    </font>
    <font>
      <u/>
      <sz val="11"/>
      <color theme="10"/>
      <name val="ＭＳ Ｐゴシック"/>
      <family val="2"/>
      <charset val="128"/>
      <scheme val="minor"/>
    </font>
    <font>
      <sz val="11"/>
      <color theme="1"/>
      <name val="ＭＳ Ｐゴシック"/>
      <family val="3"/>
      <charset val="128"/>
    </font>
    <font>
      <u/>
      <sz val="11"/>
      <color theme="10"/>
      <name val="ＭＳ Ｐ明朝"/>
      <family val="1"/>
      <charset val="128"/>
    </font>
    <font>
      <sz val="11"/>
      <name val="ＭＳ ゴシック"/>
      <family val="3"/>
      <charset val="128"/>
    </font>
    <font>
      <sz val="11"/>
      <name val="ＭＳ 明朝"/>
      <family val="1"/>
      <charset val="128"/>
    </font>
    <font>
      <sz val="11"/>
      <name val="ＭＳ Ｐゴシック"/>
      <family val="3"/>
      <charset val="128"/>
    </font>
    <font>
      <sz val="12"/>
      <name val="ＭＳ Ｐゴシック"/>
      <family val="3"/>
      <charset val="128"/>
    </font>
    <font>
      <sz val="10"/>
      <name val="ＭＳ Ｐ明朝"/>
      <family val="1"/>
      <charset val="128"/>
    </font>
    <font>
      <sz val="10"/>
      <name val="ＭＳ Ｐゴシック"/>
      <family val="3"/>
      <charset val="128"/>
    </font>
    <font>
      <sz val="11"/>
      <name val="ＭＳ Ｐ明朝"/>
      <family val="1"/>
      <charset val="128"/>
    </font>
    <font>
      <sz val="11"/>
      <name val="Century"/>
      <family val="1"/>
    </font>
  </fonts>
  <fills count="3">
    <fill>
      <patternFill patternType="none"/>
    </fill>
    <fill>
      <patternFill patternType="gray125"/>
    </fill>
    <fill>
      <patternFill patternType="solid">
        <fgColor rgb="FFFFFFCC"/>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diagonalDown="1">
      <left style="thin">
        <color indexed="64"/>
      </left>
      <right style="dotted">
        <color indexed="64"/>
      </right>
      <top style="thin">
        <color indexed="64"/>
      </top>
      <bottom style="dotted">
        <color indexed="64"/>
      </bottom>
      <diagonal style="thin">
        <color indexed="64"/>
      </diagonal>
    </border>
    <border diagonalDown="1">
      <left style="dotted">
        <color indexed="64"/>
      </left>
      <right style="dotted">
        <color indexed="64"/>
      </right>
      <top style="thin">
        <color indexed="64"/>
      </top>
      <bottom style="dotted">
        <color indexed="64"/>
      </bottom>
      <diagonal style="thin">
        <color indexed="64"/>
      </diagonal>
    </border>
    <border diagonalDown="1">
      <left style="dotted">
        <color indexed="64"/>
      </left>
      <right/>
      <top style="thin">
        <color indexed="64"/>
      </top>
      <bottom style="dotted">
        <color indexed="64"/>
      </bottom>
      <diagonal style="thin">
        <color indexed="64"/>
      </diagonal>
    </border>
    <border diagonalDown="1">
      <left style="dotted">
        <color indexed="64"/>
      </left>
      <right style="thin">
        <color indexed="64"/>
      </right>
      <top style="thin">
        <color indexed="64"/>
      </top>
      <bottom style="dotted">
        <color indexed="64"/>
      </bottom>
      <diagonal style="thin">
        <color indexed="64"/>
      </diagonal>
    </border>
    <border diagonalDown="1">
      <left style="thin">
        <color indexed="64"/>
      </left>
      <right style="dotted">
        <color indexed="64"/>
      </right>
      <top style="dotted">
        <color indexed="64"/>
      </top>
      <bottom style="thin">
        <color indexed="64"/>
      </bottom>
      <diagonal style="thin">
        <color indexed="64"/>
      </diagonal>
    </border>
    <border diagonalDown="1">
      <left style="dotted">
        <color indexed="64"/>
      </left>
      <right style="dotted">
        <color indexed="64"/>
      </right>
      <top style="dotted">
        <color indexed="64"/>
      </top>
      <bottom style="thin">
        <color indexed="64"/>
      </bottom>
      <diagonal style="thin">
        <color indexed="64"/>
      </diagonal>
    </border>
    <border diagonalDown="1">
      <left style="dotted">
        <color indexed="64"/>
      </left>
      <right/>
      <top style="dotted">
        <color indexed="64"/>
      </top>
      <bottom style="thin">
        <color indexed="64"/>
      </bottom>
      <diagonal style="thin">
        <color indexed="64"/>
      </diagonal>
    </border>
    <border diagonalDown="1">
      <left style="dotted">
        <color indexed="64"/>
      </left>
      <right style="thin">
        <color indexed="64"/>
      </right>
      <top style="dotted">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hair">
        <color auto="1"/>
      </left>
      <right/>
      <top style="hair">
        <color auto="1"/>
      </top>
      <bottom/>
      <diagonal/>
    </border>
    <border>
      <left/>
      <right style="hair">
        <color auto="1"/>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style="hair">
        <color auto="1"/>
      </right>
      <top style="thin">
        <color indexed="64"/>
      </top>
      <bottom style="double">
        <color indexed="64"/>
      </bottom>
      <diagonal/>
    </border>
    <border>
      <left style="hair">
        <color auto="1"/>
      </left>
      <right style="hair">
        <color auto="1"/>
      </right>
      <top style="thin">
        <color indexed="64"/>
      </top>
      <bottom style="double">
        <color indexed="64"/>
      </bottom>
      <diagonal/>
    </border>
    <border>
      <left style="hair">
        <color auto="1"/>
      </left>
      <right style="thin">
        <color indexed="64"/>
      </right>
      <top style="thin">
        <color indexed="64"/>
      </top>
      <bottom style="double">
        <color indexed="64"/>
      </bottom>
      <diagonal/>
    </border>
    <border>
      <left style="hair">
        <color auto="1"/>
      </left>
      <right/>
      <top style="thin">
        <color indexed="64"/>
      </top>
      <bottom style="double">
        <color indexed="64"/>
      </bottom>
      <diagonal/>
    </border>
    <border>
      <left/>
      <right style="hair">
        <color auto="1"/>
      </right>
      <top style="thin">
        <color indexed="64"/>
      </top>
      <bottom style="double">
        <color indexed="64"/>
      </bottom>
      <diagonal/>
    </border>
    <border diagonalDown="1">
      <left style="thin">
        <color indexed="64"/>
      </left>
      <right style="hair">
        <color auto="1"/>
      </right>
      <top style="hair">
        <color auto="1"/>
      </top>
      <bottom style="thin">
        <color indexed="64"/>
      </bottom>
      <diagonal style="thin">
        <color indexed="64"/>
      </diagonal>
    </border>
    <border diagonalDown="1">
      <left style="hair">
        <color auto="1"/>
      </left>
      <right/>
      <top style="hair">
        <color auto="1"/>
      </top>
      <bottom style="thin">
        <color indexed="64"/>
      </bottom>
      <diagonal style="thin">
        <color indexed="64"/>
      </diagonal>
    </border>
    <border diagonalDown="1">
      <left style="hair">
        <color auto="1"/>
      </left>
      <right style="thin">
        <color indexed="64"/>
      </right>
      <top style="hair">
        <color auto="1"/>
      </top>
      <bottom style="thin">
        <color indexed="64"/>
      </bottom>
      <diagonal style="thin">
        <color indexed="64"/>
      </diagonal>
    </border>
    <border diagonalDown="1">
      <left style="thin">
        <color indexed="64"/>
      </left>
      <right style="hair">
        <color auto="1"/>
      </right>
      <top style="thin">
        <color indexed="64"/>
      </top>
      <bottom style="double">
        <color indexed="64"/>
      </bottom>
      <diagonal style="thin">
        <color indexed="64"/>
      </diagonal>
    </border>
    <border diagonalDown="1">
      <left style="hair">
        <color auto="1"/>
      </left>
      <right/>
      <top style="thin">
        <color indexed="64"/>
      </top>
      <bottom style="double">
        <color indexed="64"/>
      </bottom>
      <diagonal style="thin">
        <color indexed="64"/>
      </diagonal>
    </border>
    <border diagonalDown="1">
      <left style="hair">
        <color auto="1"/>
      </left>
      <right style="thin">
        <color indexed="64"/>
      </right>
      <top style="thin">
        <color indexed="64"/>
      </top>
      <bottom style="double">
        <color indexed="64"/>
      </bottom>
      <diagonal style="thin">
        <color indexed="64"/>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top style="thin">
        <color indexed="64"/>
      </top>
      <bottom/>
      <diagonal/>
    </border>
    <border diagonalDown="1">
      <left style="thin">
        <color indexed="64"/>
      </left>
      <right style="hair">
        <color auto="1"/>
      </right>
      <top style="thin">
        <color indexed="64"/>
      </top>
      <bottom style="hair">
        <color auto="1"/>
      </bottom>
      <diagonal style="thin">
        <color indexed="64"/>
      </diagonal>
    </border>
    <border diagonalDown="1">
      <left style="hair">
        <color auto="1"/>
      </left>
      <right/>
      <top style="thin">
        <color indexed="64"/>
      </top>
      <bottom style="hair">
        <color auto="1"/>
      </bottom>
      <diagonal style="thin">
        <color indexed="64"/>
      </diagonal>
    </border>
    <border diagonalDown="1">
      <left style="hair">
        <color auto="1"/>
      </left>
      <right style="thin">
        <color indexed="64"/>
      </right>
      <top style="thin">
        <color indexed="64"/>
      </top>
      <bottom style="hair">
        <color auto="1"/>
      </bottom>
      <diagonal style="thin">
        <color indexed="64"/>
      </diagonal>
    </border>
    <border diagonalDown="1">
      <left/>
      <right style="hair">
        <color auto="1"/>
      </right>
      <top style="thin">
        <color indexed="64"/>
      </top>
      <bottom style="hair">
        <color auto="1"/>
      </bottom>
      <diagonal style="thin">
        <color indexed="64"/>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dotted">
        <color indexed="64"/>
      </top>
      <bottom/>
      <diagonal/>
    </border>
  </borders>
  <cellStyleXfs count="3">
    <xf numFmtId="0" fontId="0" fillId="0" borderId="0">
      <alignment vertical="center"/>
    </xf>
    <xf numFmtId="38" fontId="10"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552">
    <xf numFmtId="0" fontId="0" fillId="0" borderId="0" xfId="0">
      <alignment vertical="center"/>
    </xf>
    <xf numFmtId="177" fontId="7" fillId="0" borderId="1" xfId="0" applyNumberFormat="1" applyFont="1" applyFill="1" applyBorder="1">
      <alignment vertical="center"/>
    </xf>
    <xf numFmtId="176" fontId="7" fillId="0" borderId="1" xfId="0" applyNumberFormat="1" applyFont="1" applyFill="1" applyBorder="1">
      <alignment vertical="center"/>
    </xf>
    <xf numFmtId="0" fontId="7" fillId="0" borderId="1" xfId="0" applyFont="1" applyFill="1" applyBorder="1" applyAlignment="1">
      <alignment horizontal="center" vertical="center"/>
    </xf>
    <xf numFmtId="0" fontId="0" fillId="0" borderId="0" xfId="0" applyFill="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0" fillId="0" borderId="0" xfId="0" applyFill="1" applyAlignment="1">
      <alignment vertical="center"/>
    </xf>
    <xf numFmtId="0" fontId="0" fillId="0" borderId="1" xfId="0" applyFill="1" applyBorder="1" applyAlignment="1">
      <alignment horizontal="center" vertical="center" shrinkToFit="1"/>
    </xf>
    <xf numFmtId="0" fontId="7" fillId="0" borderId="0" xfId="0" applyFont="1" applyFill="1">
      <alignment vertical="center"/>
    </xf>
    <xf numFmtId="0" fontId="2" fillId="0" borderId="0" xfId="0" applyFont="1" applyFill="1">
      <alignment vertical="center"/>
    </xf>
    <xf numFmtId="49" fontId="0" fillId="0" borderId="0" xfId="0" applyNumberFormat="1" applyFill="1" applyAlignment="1">
      <alignment horizontal="center" vertical="center"/>
    </xf>
    <xf numFmtId="49" fontId="6" fillId="0" borderId="0" xfId="0" applyNumberFormat="1" applyFont="1" applyFill="1" applyAlignment="1">
      <alignment horizontal="center" vertical="center"/>
    </xf>
    <xf numFmtId="177" fontId="0" fillId="0" borderId="0" xfId="0" applyNumberFormat="1" applyFill="1" applyAlignment="1">
      <alignment horizontal="center" vertical="center"/>
    </xf>
    <xf numFmtId="0" fontId="7" fillId="0" borderId="1" xfId="0" applyFont="1" applyFill="1" applyBorder="1" applyAlignment="1">
      <alignment horizontal="center" vertical="center" shrinkToFit="1"/>
    </xf>
    <xf numFmtId="177" fontId="7" fillId="0" borderId="1" xfId="0" applyNumberFormat="1" applyFont="1" applyFill="1" applyBorder="1" applyAlignment="1">
      <alignment horizontal="center" vertical="center" shrinkToFit="1"/>
    </xf>
    <xf numFmtId="0" fontId="0" fillId="0" borderId="0" xfId="0" applyFill="1" applyAlignment="1">
      <alignment horizontal="center" vertical="center"/>
    </xf>
    <xf numFmtId="0" fontId="0" fillId="0" borderId="1" xfId="0" applyFill="1" applyBorder="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shrinkToFit="1"/>
    </xf>
    <xf numFmtId="49" fontId="7" fillId="0" borderId="1" xfId="0" applyNumberFormat="1" applyFont="1" applyFill="1" applyBorder="1" applyAlignment="1">
      <alignment horizontal="center" vertical="center" shrinkToFit="1"/>
    </xf>
    <xf numFmtId="0" fontId="5" fillId="0" borderId="0" xfId="0" applyFont="1" applyFill="1" applyAlignment="1">
      <alignment horizontal="center" vertical="center" shrinkToFit="1"/>
    </xf>
    <xf numFmtId="0" fontId="6" fillId="0" borderId="0" xfId="0" applyFont="1" applyFill="1" applyAlignment="1">
      <alignment horizontal="center" vertical="center" shrinkToFit="1"/>
    </xf>
    <xf numFmtId="49" fontId="6" fillId="0" borderId="0" xfId="0" applyNumberFormat="1" applyFont="1" applyFill="1" applyAlignment="1">
      <alignment horizontal="center" vertical="center" shrinkToFit="1"/>
    </xf>
    <xf numFmtId="0" fontId="0" fillId="0" borderId="0" xfId="0" applyFill="1" applyAlignment="1">
      <alignment vertical="center" shrinkToFit="1"/>
    </xf>
    <xf numFmtId="0" fontId="0" fillId="0" borderId="0" xfId="0" applyFill="1" applyAlignment="1">
      <alignment horizontal="center" vertical="center" shrinkToFit="1"/>
    </xf>
    <xf numFmtId="49" fontId="0" fillId="0" borderId="0" xfId="0" applyNumberFormat="1" applyFill="1" applyAlignment="1">
      <alignment horizontal="center" vertical="center" shrinkToFit="1"/>
    </xf>
    <xf numFmtId="0" fontId="7" fillId="0" borderId="3"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49" fontId="7" fillId="0" borderId="2" xfId="0" applyNumberFormat="1" applyFont="1" applyFill="1" applyBorder="1" applyAlignment="1">
      <alignment horizontal="center" vertical="center" shrinkToFit="1"/>
    </xf>
    <xf numFmtId="177" fontId="0" fillId="0" borderId="11" xfId="0" applyNumberFormat="1" applyFill="1" applyBorder="1" applyAlignment="1">
      <alignment horizontal="center" vertical="center"/>
    </xf>
    <xf numFmtId="177" fontId="0" fillId="0" borderId="16" xfId="0" applyNumberFormat="1" applyFill="1" applyBorder="1" applyAlignment="1">
      <alignment horizontal="center" vertical="center"/>
    </xf>
    <xf numFmtId="177" fontId="0" fillId="0" borderId="18" xfId="0" applyNumberFormat="1" applyFill="1" applyBorder="1" applyAlignment="1">
      <alignment horizontal="center" vertical="center"/>
    </xf>
    <xf numFmtId="177" fontId="0" fillId="0" borderId="19" xfId="0" applyNumberFormat="1" applyFill="1" applyBorder="1" applyAlignment="1">
      <alignment horizontal="center" vertical="center"/>
    </xf>
    <xf numFmtId="0" fontId="7" fillId="0" borderId="10" xfId="0" applyFont="1" applyFill="1" applyBorder="1" applyAlignment="1">
      <alignment vertical="center" wrapText="1"/>
    </xf>
    <xf numFmtId="0" fontId="7" fillId="0" borderId="0" xfId="0" applyFont="1" applyFill="1" applyAlignment="1">
      <alignment vertical="center"/>
    </xf>
    <xf numFmtId="0" fontId="7" fillId="0" borderId="10" xfId="0" applyFont="1" applyFill="1" applyBorder="1" applyAlignment="1">
      <alignment vertical="center"/>
    </xf>
    <xf numFmtId="0" fontId="0" fillId="0" borderId="10" xfId="0" applyFill="1" applyBorder="1" applyAlignment="1">
      <alignment vertical="center"/>
    </xf>
    <xf numFmtId="0" fontId="0" fillId="0" borderId="24" xfId="0" applyFill="1" applyBorder="1" applyAlignment="1">
      <alignment vertical="center" shrinkToFit="1"/>
    </xf>
    <xf numFmtId="0" fontId="0" fillId="0" borderId="23" xfId="0" applyFill="1" applyBorder="1" applyAlignment="1">
      <alignment vertical="center"/>
    </xf>
    <xf numFmtId="0" fontId="11" fillId="0" borderId="23" xfId="0" applyFont="1" applyFill="1" applyBorder="1" applyAlignment="1">
      <alignment vertical="center"/>
    </xf>
    <xf numFmtId="0" fontId="7" fillId="0" borderId="0" xfId="0"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177" fontId="7" fillId="0" borderId="0" xfId="0" applyNumberFormat="1"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lignment vertical="center"/>
    </xf>
    <xf numFmtId="178" fontId="0" fillId="0" borderId="29" xfId="0" applyNumberFormat="1" applyFill="1" applyBorder="1" applyAlignment="1">
      <alignment horizontal="center" vertical="center"/>
    </xf>
    <xf numFmtId="178" fontId="0" fillId="0" borderId="30" xfId="0" applyNumberFormat="1" applyFill="1" applyBorder="1" applyAlignment="1">
      <alignment horizontal="center" vertical="center"/>
    </xf>
    <xf numFmtId="0" fontId="7" fillId="0" borderId="7" xfId="0" applyFont="1" applyFill="1" applyBorder="1" applyAlignment="1">
      <alignment horizontal="center" vertical="center"/>
    </xf>
    <xf numFmtId="177" fontId="7" fillId="0" borderId="7" xfId="0" applyNumberFormat="1" applyFont="1" applyFill="1" applyBorder="1" applyAlignment="1">
      <alignment horizontal="center" vertical="center" shrinkToFit="1"/>
    </xf>
    <xf numFmtId="0" fontId="0" fillId="0" borderId="0" xfId="0" applyAlignment="1">
      <alignment horizontal="center" vertical="center"/>
    </xf>
    <xf numFmtId="38" fontId="0" fillId="0" borderId="0" xfId="1" applyFont="1">
      <alignment vertical="center"/>
    </xf>
    <xf numFmtId="179" fontId="13" fillId="0" borderId="4" xfId="1" applyNumberFormat="1" applyFont="1" applyBorder="1">
      <alignment vertical="center"/>
    </xf>
    <xf numFmtId="0" fontId="0" fillId="0" borderId="0" xfId="0" applyAlignment="1">
      <alignment horizontal="center" vertical="center"/>
    </xf>
    <xf numFmtId="0" fontId="16" fillId="0" borderId="0" xfId="0" applyFont="1" applyAlignment="1">
      <alignment horizontal="right" vertical="center"/>
    </xf>
    <xf numFmtId="0" fontId="7" fillId="0" borderId="0" xfId="0" applyFont="1" applyAlignment="1">
      <alignment vertical="top"/>
    </xf>
    <xf numFmtId="0" fontId="0" fillId="2" borderId="0" xfId="0" applyFill="1" applyAlignment="1">
      <alignment horizontal="center" vertical="center"/>
    </xf>
    <xf numFmtId="0" fontId="0" fillId="0" borderId="44" xfId="0" applyBorder="1" applyAlignment="1">
      <alignment vertical="center"/>
    </xf>
    <xf numFmtId="0" fontId="0" fillId="0" borderId="22" xfId="0" applyBorder="1" applyAlignment="1">
      <alignment horizontal="center" vertical="center"/>
    </xf>
    <xf numFmtId="0" fontId="17" fillId="0" borderId="0" xfId="0" applyFont="1">
      <alignment vertical="center"/>
    </xf>
    <xf numFmtId="0" fontId="17" fillId="0" borderId="0" xfId="0" applyFont="1" applyAlignment="1">
      <alignment vertical="center" wrapText="1"/>
    </xf>
    <xf numFmtId="0" fontId="16" fillId="0" borderId="0" xfId="0" applyFont="1">
      <alignment vertical="center"/>
    </xf>
    <xf numFmtId="0" fontId="0" fillId="0" borderId="1" xfId="0"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19" fillId="0" borderId="0" xfId="0" applyFont="1" applyAlignment="1">
      <alignment horizontal="left" vertical="center"/>
    </xf>
    <xf numFmtId="0" fontId="0" fillId="0" borderId="0" xfId="0" applyAlignment="1">
      <alignment vertical="center"/>
    </xf>
    <xf numFmtId="0" fontId="20" fillId="0" borderId="0" xfId="0" applyFont="1" applyAlignment="1">
      <alignment vertical="center"/>
    </xf>
    <xf numFmtId="0" fontId="0" fillId="0" borderId="56" xfId="0" applyBorder="1">
      <alignment vertical="center"/>
    </xf>
    <xf numFmtId="0" fontId="16" fillId="0" borderId="0" xfId="0" applyFont="1" applyAlignment="1">
      <alignment horizontal="left" vertical="center"/>
    </xf>
    <xf numFmtId="0" fontId="16" fillId="0" borderId="0" xfId="0" applyFont="1" applyAlignment="1">
      <alignment horizontal="right" vertical="top"/>
    </xf>
    <xf numFmtId="0" fontId="0" fillId="0" borderId="86" xfId="0" applyBorder="1">
      <alignment vertical="center"/>
    </xf>
    <xf numFmtId="0" fontId="0" fillId="0" borderId="60" xfId="0" applyBorder="1">
      <alignment vertical="center"/>
    </xf>
    <xf numFmtId="0" fontId="0" fillId="0" borderId="61" xfId="0" applyBorder="1">
      <alignment vertical="center"/>
    </xf>
    <xf numFmtId="0" fontId="0" fillId="0" borderId="63" xfId="0" applyBorder="1">
      <alignment vertical="center"/>
    </xf>
    <xf numFmtId="0" fontId="0" fillId="0" borderId="65" xfId="0" applyBorder="1">
      <alignment vertical="center"/>
    </xf>
    <xf numFmtId="0" fontId="0" fillId="0" borderId="66" xfId="0" applyBorder="1">
      <alignment vertical="center"/>
    </xf>
    <xf numFmtId="187" fontId="0" fillId="0" borderId="81" xfId="0" applyNumberFormat="1" applyBorder="1" applyAlignment="1">
      <alignment horizontal="center" vertical="center"/>
    </xf>
    <xf numFmtId="187" fontId="0" fillId="0" borderId="82" xfId="0" applyNumberFormat="1" applyBorder="1" applyAlignment="1">
      <alignment horizontal="center" vertical="center"/>
    </xf>
    <xf numFmtId="187" fontId="0" fillId="0" borderId="80" xfId="0" applyNumberFormat="1" applyBorder="1" applyAlignment="1">
      <alignment horizontal="center" vertical="center"/>
    </xf>
    <xf numFmtId="0" fontId="0" fillId="0" borderId="59" xfId="0" applyBorder="1">
      <alignment vertical="center"/>
    </xf>
    <xf numFmtId="0" fontId="0" fillId="0" borderId="62" xfId="0" applyBorder="1">
      <alignment vertical="center"/>
    </xf>
    <xf numFmtId="0" fontId="0" fillId="0" borderId="64" xfId="0" applyBorder="1">
      <alignment vertical="center"/>
    </xf>
    <xf numFmtId="0" fontId="0" fillId="0" borderId="85" xfId="0" applyBorder="1">
      <alignment vertical="center"/>
    </xf>
    <xf numFmtId="0" fontId="0" fillId="0" borderId="87" xfId="0" applyBorder="1">
      <alignment vertical="center"/>
    </xf>
    <xf numFmtId="0" fontId="20" fillId="0" borderId="0" xfId="0" applyFont="1" applyFill="1" applyAlignment="1">
      <alignment vertical="center"/>
    </xf>
    <xf numFmtId="0" fontId="17" fillId="0" borderId="0" xfId="0" applyFont="1" applyAlignment="1">
      <alignment horizontal="right" vertical="center"/>
    </xf>
    <xf numFmtId="0" fontId="7" fillId="0" borderId="1" xfId="0" applyFont="1" applyBorder="1" applyAlignment="1">
      <alignment vertical="center" shrinkToFit="1"/>
    </xf>
    <xf numFmtId="0" fontId="7" fillId="0" borderId="1" xfId="0" applyFont="1" applyBorder="1" applyAlignment="1">
      <alignment horizontal="center" vertical="center" shrinkToFit="1"/>
    </xf>
    <xf numFmtId="0" fontId="0" fillId="0" borderId="1" xfId="0" applyBorder="1" applyAlignment="1">
      <alignment horizontal="center" vertical="center"/>
    </xf>
    <xf numFmtId="0" fontId="0" fillId="0" borderId="45"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178" fontId="0" fillId="0" borderId="110" xfId="0" applyNumberFormat="1" applyFill="1" applyBorder="1" applyAlignment="1">
      <alignment horizontal="center" vertical="center"/>
    </xf>
    <xf numFmtId="0" fontId="0" fillId="0" borderId="22" xfId="0" applyFill="1" applyBorder="1" applyAlignment="1">
      <alignment vertical="center"/>
    </xf>
    <xf numFmtId="0" fontId="0" fillId="0" borderId="21" xfId="0" applyFill="1" applyBorder="1" applyAlignment="1">
      <alignment vertical="center" shrinkToFit="1"/>
    </xf>
    <xf numFmtId="177" fontId="0" fillId="0" borderId="13" xfId="0" applyNumberFormat="1" applyFill="1" applyBorder="1" applyAlignment="1">
      <alignment horizontal="center" vertical="center"/>
    </xf>
    <xf numFmtId="177" fontId="0" fillId="0" borderId="14" xfId="0" applyNumberFormat="1" applyFill="1" applyBorder="1" applyAlignment="1">
      <alignment horizontal="center" vertical="center"/>
    </xf>
    <xf numFmtId="179" fontId="7" fillId="0" borderId="4" xfId="1" applyNumberFormat="1" applyFont="1" applyFill="1" applyBorder="1">
      <alignment vertical="center"/>
    </xf>
    <xf numFmtId="0" fontId="17" fillId="0" borderId="1" xfId="0" applyFont="1" applyBorder="1" applyAlignment="1">
      <alignment horizontal="center" vertical="center" shrinkToFit="1"/>
    </xf>
    <xf numFmtId="0" fontId="13" fillId="0" borderId="0" xfId="0" applyFont="1" applyAlignment="1">
      <alignment horizontal="right" vertical="center"/>
    </xf>
    <xf numFmtId="0" fontId="13" fillId="0" borderId="0" xfId="0" applyFont="1">
      <alignment vertical="center"/>
    </xf>
    <xf numFmtId="0" fontId="13" fillId="0" borderId="0" xfId="0" applyFont="1" applyAlignment="1">
      <alignment horizontal="center" vertical="center"/>
    </xf>
    <xf numFmtId="0" fontId="7" fillId="0" borderId="1" xfId="0" applyFont="1" applyFill="1" applyBorder="1" applyAlignment="1">
      <alignment vertical="center" shrinkToFit="1"/>
    </xf>
    <xf numFmtId="0" fontId="7" fillId="0" borderId="1" xfId="0" applyNumberFormat="1" applyFont="1" applyFill="1" applyBorder="1" applyAlignment="1">
      <alignment horizontal="center" vertical="center"/>
    </xf>
    <xf numFmtId="188" fontId="13" fillId="0" borderId="6" xfId="1" applyNumberFormat="1" applyFont="1" applyBorder="1">
      <alignment vertical="center"/>
    </xf>
    <xf numFmtId="188" fontId="7" fillId="0" borderId="6" xfId="1" applyNumberFormat="1" applyFont="1" applyFill="1" applyBorder="1">
      <alignment vertical="center"/>
    </xf>
    <xf numFmtId="0" fontId="0" fillId="0" borderId="10" xfId="0" applyBorder="1" applyAlignment="1">
      <alignment vertical="center"/>
    </xf>
    <xf numFmtId="0" fontId="0" fillId="0" borderId="116" xfId="0" applyBorder="1" applyAlignment="1">
      <alignment vertical="center"/>
    </xf>
    <xf numFmtId="0" fontId="0" fillId="0" borderId="25" xfId="0" applyBorder="1" applyAlignment="1">
      <alignment vertical="center"/>
    </xf>
    <xf numFmtId="0" fontId="7" fillId="0" borderId="8" xfId="0" applyFont="1" applyBorder="1">
      <alignment vertical="center"/>
    </xf>
    <xf numFmtId="0" fontId="7" fillId="0" borderId="54" xfId="0" applyFont="1" applyBorder="1">
      <alignment vertical="center"/>
    </xf>
    <xf numFmtId="0" fontId="7" fillId="0" borderId="9" xfId="0" applyFont="1" applyBorder="1">
      <alignment vertical="center"/>
    </xf>
    <xf numFmtId="0" fontId="7" fillId="0" borderId="55" xfId="0" applyFont="1" applyBorder="1">
      <alignment vertical="center"/>
    </xf>
    <xf numFmtId="0" fontId="7" fillId="0" borderId="71" xfId="0" applyNumberFormat="1" applyFont="1" applyBorder="1" applyAlignment="1">
      <alignment vertical="center" shrinkToFit="1"/>
    </xf>
    <xf numFmtId="186" fontId="7" fillId="0" borderId="72" xfId="0" applyNumberFormat="1" applyFont="1" applyBorder="1" applyAlignment="1">
      <alignment vertical="center" shrinkToFit="1"/>
    </xf>
    <xf numFmtId="184" fontId="7" fillId="0" borderId="72" xfId="0" applyNumberFormat="1" applyFont="1" applyBorder="1" applyAlignment="1">
      <alignment vertical="center" shrinkToFit="1"/>
    </xf>
    <xf numFmtId="181" fontId="7" fillId="0" borderId="72" xfId="0" applyNumberFormat="1" applyFont="1" applyBorder="1" applyAlignment="1">
      <alignment vertical="center" shrinkToFit="1"/>
    </xf>
    <xf numFmtId="185" fontId="7" fillId="0" borderId="72" xfId="0" applyNumberFormat="1" applyFont="1" applyBorder="1" applyAlignment="1">
      <alignment vertical="center" shrinkToFit="1"/>
    </xf>
    <xf numFmtId="0" fontId="7" fillId="0" borderId="90" xfId="0" applyFont="1" applyBorder="1">
      <alignment vertical="center"/>
    </xf>
    <xf numFmtId="0" fontId="7" fillId="0" borderId="91"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8" xfId="0" applyFont="1" applyFill="1" applyBorder="1">
      <alignment vertical="center"/>
    </xf>
    <xf numFmtId="0" fontId="7" fillId="0" borderId="54" xfId="0" applyFont="1" applyFill="1" applyBorder="1">
      <alignment vertical="center"/>
    </xf>
    <xf numFmtId="0" fontId="7" fillId="0" borderId="9" xfId="0" applyFont="1" applyFill="1" applyBorder="1">
      <alignment vertical="center"/>
    </xf>
    <xf numFmtId="0" fontId="7" fillId="0" borderId="55" xfId="0" applyFont="1" applyFill="1" applyBorder="1">
      <alignment vertical="center"/>
    </xf>
    <xf numFmtId="0" fontId="29" fillId="0" borderId="0" xfId="0" applyFont="1" applyFill="1" applyAlignment="1">
      <alignment horizontal="left" vertical="center"/>
    </xf>
    <xf numFmtId="0" fontId="29" fillId="0" borderId="0" xfId="0" applyFont="1" applyFill="1">
      <alignment vertical="center"/>
    </xf>
    <xf numFmtId="0" fontId="2" fillId="0" borderId="0" xfId="0" applyFont="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vertical="center" wrapText="1"/>
    </xf>
    <xf numFmtId="0" fontId="0" fillId="0" borderId="1" xfId="0" applyFill="1" applyBorder="1" applyAlignment="1">
      <alignment horizontal="center" vertical="center" shrinkToFit="1"/>
    </xf>
    <xf numFmtId="0" fontId="0" fillId="0" borderId="0" xfId="0" applyFill="1" applyAlignment="1">
      <alignment horizontal="left" vertical="center" shrinkToFit="1"/>
    </xf>
    <xf numFmtId="0" fontId="5" fillId="0" borderId="0" xfId="0" applyFont="1" applyFill="1" applyAlignment="1">
      <alignment horizontal="center" vertical="center"/>
    </xf>
    <xf numFmtId="0" fontId="5" fillId="0" borderId="20" xfId="0" applyFont="1" applyFill="1" applyBorder="1" applyAlignment="1">
      <alignment horizontal="center" vertical="center"/>
    </xf>
    <xf numFmtId="0" fontId="4" fillId="2" borderId="0" xfId="0" applyFont="1" applyFill="1" applyAlignment="1">
      <alignment horizontal="left" vertical="center"/>
    </xf>
    <xf numFmtId="0" fontId="3" fillId="0" borderId="0" xfId="0" applyFont="1" applyFill="1" applyAlignment="1">
      <alignment horizontal="right" vertical="center"/>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49" fontId="0" fillId="0" borderId="4" xfId="0" applyNumberFormat="1" applyFill="1" applyBorder="1" applyAlignment="1">
      <alignment horizontal="center" vertical="center" wrapText="1"/>
    </xf>
    <xf numFmtId="49" fontId="0" fillId="0" borderId="6" xfId="0" applyNumberForma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3"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9" xfId="0" applyFill="1" applyBorder="1" applyAlignment="1">
      <alignment horizontal="center" vertical="center" shrinkToFit="1"/>
    </xf>
    <xf numFmtId="49" fontId="0" fillId="0" borderId="2" xfId="0" applyNumberFormat="1" applyFill="1" applyBorder="1" applyAlignment="1">
      <alignment horizontal="center" vertical="center" shrinkToFit="1"/>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2" xfId="0" applyFill="1" applyBorder="1" applyAlignment="1">
      <alignment horizontal="center" vertical="center" wrapText="1"/>
    </xf>
    <xf numFmtId="0" fontId="25" fillId="0" borderId="0" xfId="0" applyFont="1" applyAlignment="1">
      <alignment horizontal="left" vertical="center"/>
    </xf>
    <xf numFmtId="0" fontId="7" fillId="0" borderId="0" xfId="0" applyFont="1" applyFill="1" applyAlignment="1">
      <alignment horizontal="left" shrinkToFit="1"/>
    </xf>
    <xf numFmtId="0" fontId="7" fillId="0" borderId="0" xfId="0" applyFont="1" applyFill="1" applyAlignment="1">
      <alignment horizontal="left" vertical="center" shrinkToFit="1"/>
    </xf>
    <xf numFmtId="0" fontId="2" fillId="0" borderId="0" xfId="0" applyFont="1" applyFill="1" applyAlignment="1">
      <alignment horizontal="left" vertical="center" shrinkToFit="1"/>
    </xf>
    <xf numFmtId="0" fontId="17" fillId="0" borderId="1"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23" fillId="0" borderId="1" xfId="0" applyFont="1" applyBorder="1" applyAlignment="1">
      <alignment horizontal="center" vertical="center"/>
    </xf>
    <xf numFmtId="0" fontId="13" fillId="0" borderId="2" xfId="0" applyFont="1" applyBorder="1" applyAlignment="1">
      <alignment horizontal="center" vertical="center"/>
    </xf>
    <xf numFmtId="0" fontId="16" fillId="0" borderId="1" xfId="0" applyFont="1" applyBorder="1" applyAlignment="1">
      <alignment horizontal="center" vertical="center" wrapText="1"/>
    </xf>
    <xf numFmtId="0" fontId="23" fillId="0" borderId="4" xfId="0" applyFont="1" applyBorder="1" applyAlignment="1">
      <alignment horizontal="center" vertical="center"/>
    </xf>
    <xf numFmtId="0" fontId="23" fillId="0" borderId="6"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xf>
    <xf numFmtId="38" fontId="13" fillId="0" borderId="1" xfId="1" applyFont="1" applyBorder="1" applyAlignment="1">
      <alignment horizontal="center" vertical="center"/>
    </xf>
    <xf numFmtId="0" fontId="13" fillId="0" borderId="1" xfId="0" applyFont="1" applyBorder="1" applyAlignment="1">
      <alignment horizontal="left" vertical="center" wrapText="1"/>
    </xf>
    <xf numFmtId="0" fontId="12" fillId="0" borderId="0" xfId="0" applyFont="1"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38" fontId="7" fillId="0" borderId="1" xfId="1" applyFont="1" applyBorder="1" applyAlignment="1">
      <alignment horizontal="center" vertical="center"/>
    </xf>
    <xf numFmtId="0" fontId="0" fillId="0" borderId="1" xfId="0" applyBorder="1" applyAlignment="1">
      <alignment horizontal="center" vertical="center" wrapText="1"/>
    </xf>
    <xf numFmtId="0" fontId="13" fillId="2" borderId="1" xfId="0" applyFont="1" applyFill="1" applyBorder="1" applyAlignment="1">
      <alignment vertical="center"/>
    </xf>
    <xf numFmtId="0" fontId="13" fillId="2" borderId="1" xfId="0" applyFont="1" applyFill="1" applyBorder="1" applyAlignment="1">
      <alignment horizontal="left" vertical="center"/>
    </xf>
    <xf numFmtId="0" fontId="19" fillId="0" borderId="0" xfId="0" applyFont="1" applyAlignment="1">
      <alignment horizontal="left" vertical="center" wrapText="1"/>
    </xf>
    <xf numFmtId="0" fontId="7" fillId="2" borderId="0" xfId="0" applyFont="1" applyFill="1" applyAlignment="1">
      <alignment horizontal="left" vertical="top" wrapText="1"/>
    </xf>
    <xf numFmtId="0" fontId="30"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31" fillId="2" borderId="4"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0" borderId="8" xfId="0" applyFont="1" applyFill="1" applyBorder="1" applyAlignment="1">
      <alignment horizontal="left" vertical="center" wrapText="1"/>
    </xf>
    <xf numFmtId="0" fontId="29" fillId="0" borderId="0" xfId="0" applyFont="1" applyFill="1" applyAlignment="1">
      <alignment horizontal="left" vertical="center" wrapText="1"/>
    </xf>
    <xf numFmtId="0" fontId="26" fillId="2" borderId="45"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55"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44" xfId="0" applyFont="1" applyBorder="1" applyAlignment="1">
      <alignment horizontal="center" vertical="center"/>
    </xf>
    <xf numFmtId="0" fontId="13" fillId="0" borderId="0"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13" fillId="2" borderId="10"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2" borderId="44" xfId="0" applyFont="1" applyFill="1" applyBorder="1" applyAlignment="1">
      <alignment horizontal="left" vertical="center" shrinkToFit="1"/>
    </xf>
    <xf numFmtId="0" fontId="13" fillId="2" borderId="9" xfId="0" applyFont="1" applyFill="1" applyBorder="1" applyAlignment="1">
      <alignment horizontal="left" vertical="center" shrinkToFit="1"/>
    </xf>
    <xf numFmtId="0" fontId="13" fillId="2" borderId="1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44"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55" xfId="0" applyFont="1" applyFill="1" applyBorder="1" applyAlignment="1">
      <alignment horizontal="left" vertical="center" wrapText="1"/>
    </xf>
    <xf numFmtId="0" fontId="19" fillId="0" borderId="8" xfId="0" applyFont="1" applyBorder="1" applyAlignment="1">
      <alignment horizontal="left" vertical="center" wrapText="1"/>
    </xf>
    <xf numFmtId="0" fontId="13" fillId="2" borderId="1" xfId="0" applyFont="1" applyFill="1" applyBorder="1" applyAlignment="1">
      <alignment horizontal="left" vertical="center" wrapText="1"/>
    </xf>
    <xf numFmtId="0" fontId="27" fillId="0" borderId="1" xfId="0" applyFont="1" applyBorder="1" applyAlignment="1">
      <alignment horizontal="center" vertical="center" wrapText="1"/>
    </xf>
    <xf numFmtId="0" fontId="31" fillId="2" borderId="45"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54" xfId="0" applyFont="1" applyFill="1" applyBorder="1" applyAlignment="1">
      <alignment horizontal="center" vertical="center" wrapText="1"/>
    </xf>
    <xf numFmtId="0" fontId="31" fillId="2" borderId="44"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55" xfId="0" applyFont="1" applyFill="1" applyBorder="1" applyAlignment="1">
      <alignment horizontal="center" vertical="center" wrapText="1"/>
    </xf>
    <xf numFmtId="0" fontId="0" fillId="0" borderId="45" xfId="0" applyBorder="1" applyAlignment="1">
      <alignment horizontal="center" vertical="center"/>
    </xf>
    <xf numFmtId="0" fontId="0" fillId="0" borderId="8" xfId="0" applyBorder="1" applyAlignment="1">
      <alignment horizontal="center" vertical="center"/>
    </xf>
    <xf numFmtId="0" fontId="0" fillId="0" borderId="54" xfId="0" applyBorder="1" applyAlignment="1">
      <alignment horizontal="center" vertical="center"/>
    </xf>
    <xf numFmtId="0" fontId="0" fillId="0" borderId="44" xfId="0" applyBorder="1" applyAlignment="1">
      <alignment horizontal="center" vertical="center"/>
    </xf>
    <xf numFmtId="0" fontId="0" fillId="0" borderId="9" xfId="0" applyBorder="1" applyAlignment="1">
      <alignment horizontal="center" vertical="center"/>
    </xf>
    <xf numFmtId="0" fontId="0" fillId="0" borderId="55" xfId="0" applyBorder="1" applyAlignment="1">
      <alignment horizontal="center" vertical="center"/>
    </xf>
    <xf numFmtId="0" fontId="13" fillId="0" borderId="1" xfId="0" applyFont="1" applyFill="1" applyBorder="1" applyAlignment="1">
      <alignment horizontal="left" vertical="center" wrapText="1"/>
    </xf>
    <xf numFmtId="0" fontId="17" fillId="0" borderId="0" xfId="0" applyFont="1" applyAlignment="1">
      <alignment horizontal="left" vertical="center" wrapText="1"/>
    </xf>
    <xf numFmtId="0" fontId="13" fillId="2" borderId="26"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43"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13" fillId="2" borderId="42"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0" borderId="8" xfId="0" applyFont="1" applyBorder="1" applyAlignment="1">
      <alignment horizontal="center" vertical="center"/>
    </xf>
    <xf numFmtId="0" fontId="7" fillId="0" borderId="114" xfId="0" applyFont="1" applyBorder="1" applyAlignment="1">
      <alignment horizontal="center" vertical="center"/>
    </xf>
    <xf numFmtId="0" fontId="7" fillId="0" borderId="112" xfId="0" applyFont="1" applyBorder="1" applyAlignment="1">
      <alignment horizontal="center" vertical="center"/>
    </xf>
    <xf numFmtId="0" fontId="7" fillId="0" borderId="115" xfId="0" applyFont="1" applyBorder="1" applyAlignment="1">
      <alignment horizontal="center" vertical="center"/>
    </xf>
    <xf numFmtId="0" fontId="13" fillId="2" borderId="24"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0" fillId="0" borderId="111" xfId="0" applyBorder="1" applyAlignment="1">
      <alignment horizontal="left" vertical="center"/>
    </xf>
    <xf numFmtId="0" fontId="0" fillId="0" borderId="112" xfId="0" applyBorder="1" applyAlignment="1">
      <alignment horizontal="left" vertical="center"/>
    </xf>
    <xf numFmtId="0" fontId="0" fillId="0" borderId="113" xfId="0" applyBorder="1" applyAlignment="1">
      <alignment horizontal="left" vertical="center"/>
    </xf>
    <xf numFmtId="0" fontId="0" fillId="0" borderId="24" xfId="0" applyBorder="1" applyAlignment="1">
      <alignment horizontal="left" vertical="center" wrapText="1"/>
    </xf>
    <xf numFmtId="0" fontId="0" fillId="0" borderId="11" xfId="0" applyBorder="1" applyAlignment="1">
      <alignment horizontal="left" vertical="center" wrapText="1"/>
    </xf>
    <xf numFmtId="0" fontId="0" fillId="0" borderId="31"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43" xfId="0" applyBorder="1" applyAlignment="1">
      <alignment horizontal="left" vertical="center" wrapText="1"/>
    </xf>
    <xf numFmtId="0" fontId="0" fillId="0" borderId="36" xfId="0" applyBorder="1" applyAlignment="1">
      <alignment horizontal="left" vertical="center" wrapText="1"/>
    </xf>
    <xf numFmtId="0" fontId="0" fillId="0" borderId="18" xfId="0" applyBorder="1" applyAlignment="1">
      <alignment horizontal="left" vertical="center" wrapText="1"/>
    </xf>
    <xf numFmtId="0" fontId="0" fillId="0" borderId="37" xfId="0" applyBorder="1" applyAlignment="1">
      <alignment horizontal="left" vertical="center" wrapText="1"/>
    </xf>
    <xf numFmtId="0" fontId="7" fillId="0" borderId="45" xfId="0" applyFont="1" applyBorder="1" applyAlignment="1">
      <alignment horizontal="center" vertical="center"/>
    </xf>
    <xf numFmtId="0" fontId="7" fillId="0" borderId="54" xfId="0" applyFont="1" applyBorder="1" applyAlignment="1">
      <alignment horizontal="center" vertical="center"/>
    </xf>
    <xf numFmtId="0" fontId="7" fillId="0" borderId="33" xfId="0" applyFont="1" applyBorder="1" applyAlignment="1">
      <alignment horizontal="center" vertical="center"/>
    </xf>
    <xf numFmtId="0" fontId="7" fillId="0" borderId="38" xfId="0" applyFont="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34" xfId="0" applyFont="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36" xfId="0" applyFont="1" applyFill="1"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left" vertical="center" wrapText="1"/>
    </xf>
    <xf numFmtId="0" fontId="0" fillId="0" borderId="13" xfId="0" applyBorder="1" applyAlignment="1">
      <alignment horizontal="left" vertical="center" wrapText="1"/>
    </xf>
    <xf numFmtId="0" fontId="0" fillId="0" borderId="32" xfId="0" applyBorder="1" applyAlignment="1">
      <alignment horizontal="left" vertical="center" wrapText="1"/>
    </xf>
    <xf numFmtId="0" fontId="0" fillId="0" borderId="23" xfId="0"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49" xfId="0" applyFont="1" applyBorder="1" applyAlignment="1">
      <alignment horizontal="center" vertical="center"/>
    </xf>
    <xf numFmtId="0" fontId="7" fillId="0" borderId="53" xfId="0" applyFont="1" applyBorder="1" applyAlignment="1">
      <alignment horizontal="center" vertical="center"/>
    </xf>
    <xf numFmtId="0" fontId="7" fillId="2" borderId="1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4" xfId="0" applyFont="1" applyFill="1" applyBorder="1" applyAlignment="1">
      <alignment horizontal="center" vertical="center"/>
    </xf>
    <xf numFmtId="0" fontId="7" fillId="0" borderId="40"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31" xfId="0" applyFont="1" applyBorder="1" applyAlignment="1">
      <alignment horizontal="center" vertical="center"/>
    </xf>
    <xf numFmtId="0" fontId="15"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left" vertical="center" shrinkToFit="1"/>
    </xf>
    <xf numFmtId="0" fontId="18" fillId="2" borderId="0" xfId="0" applyFont="1" applyFill="1" applyAlignment="1">
      <alignment horizontal="left" vertical="center" shrinkToFit="1"/>
    </xf>
    <xf numFmtId="0" fontId="0" fillId="0" borderId="23" xfId="0" applyBorder="1" applyAlignment="1">
      <alignment horizontal="right" vertical="center"/>
    </xf>
    <xf numFmtId="0" fontId="0" fillId="0" borderId="21" xfId="0" applyBorder="1" applyAlignment="1">
      <alignment horizontal="left" vertical="center"/>
    </xf>
    <xf numFmtId="0" fontId="0" fillId="0" borderId="13" xfId="0" applyBorder="1" applyAlignment="1">
      <alignment horizontal="left" vertical="center"/>
    </xf>
    <xf numFmtId="0" fontId="0" fillId="0" borderId="32" xfId="0" applyBorder="1" applyAlignment="1">
      <alignment horizontal="left" vertical="center"/>
    </xf>
    <xf numFmtId="0" fontId="0" fillId="0" borderId="36" xfId="0" applyBorder="1" applyAlignment="1">
      <alignment horizontal="left" vertical="center"/>
    </xf>
    <xf numFmtId="0" fontId="0" fillId="0" borderId="18" xfId="0" applyBorder="1" applyAlignment="1">
      <alignment horizontal="left" vertical="center"/>
    </xf>
    <xf numFmtId="0" fontId="0" fillId="0" borderId="37" xfId="0" applyBorder="1" applyAlignment="1">
      <alignment horizontal="left" vertical="center"/>
    </xf>
    <xf numFmtId="0" fontId="13" fillId="0" borderId="0" xfId="0" applyFont="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2" borderId="24" xfId="0" applyFill="1" applyBorder="1" applyAlignment="1">
      <alignment horizontal="center" vertical="center"/>
    </xf>
    <xf numFmtId="0" fontId="0" fillId="2" borderId="31"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6" xfId="0" applyBorder="1" applyAlignment="1">
      <alignment horizontal="center" vertical="center"/>
    </xf>
    <xf numFmtId="0" fontId="7" fillId="0" borderId="22" xfId="0" applyFont="1" applyBorder="1" applyAlignment="1">
      <alignment horizontal="center" vertical="center"/>
    </xf>
    <xf numFmtId="0" fontId="32" fillId="2" borderId="45"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54" xfId="0" applyFont="1" applyFill="1" applyBorder="1" applyAlignment="1">
      <alignment horizontal="center" vertical="center" wrapText="1"/>
    </xf>
    <xf numFmtId="0" fontId="32" fillId="2" borderId="44"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55" xfId="0" applyFont="1" applyFill="1" applyBorder="1" applyAlignment="1">
      <alignment horizontal="center" vertical="center" wrapText="1"/>
    </xf>
    <xf numFmtId="0" fontId="13" fillId="0" borderId="0" xfId="0" applyFont="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20" fillId="0" borderId="1" xfId="0" applyFont="1" applyBorder="1" applyAlignment="1">
      <alignment horizontal="left" vertical="center" wrapText="1"/>
    </xf>
    <xf numFmtId="0" fontId="0" fillId="0" borderId="62" xfId="0" applyBorder="1" applyAlignment="1">
      <alignment horizontal="center" vertical="center" shrinkToFit="1"/>
    </xf>
    <xf numFmtId="0" fontId="0" fillId="0" borderId="56" xfId="0" applyBorder="1" applyAlignment="1">
      <alignment horizontal="center" vertical="center" shrinkToFit="1"/>
    </xf>
    <xf numFmtId="0" fontId="0" fillId="0" borderId="58" xfId="0" applyBorder="1" applyAlignment="1">
      <alignment horizontal="center" vertical="center" shrinkToFit="1"/>
    </xf>
    <xf numFmtId="0" fontId="0" fillId="0" borderId="86" xfId="0" applyBorder="1" applyAlignment="1">
      <alignment horizontal="center" vertical="center"/>
    </xf>
    <xf numFmtId="0" fontId="0" fillId="0" borderId="76" xfId="0" applyBorder="1" applyAlignment="1">
      <alignment horizontal="center" vertical="center"/>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7" xfId="0" applyBorder="1" applyAlignment="1">
      <alignment horizontal="center" vertical="center" shrinkToFit="1"/>
    </xf>
    <xf numFmtId="0" fontId="0" fillId="0" borderId="59" xfId="0" applyBorder="1" applyAlignment="1">
      <alignment horizontal="left" vertical="center" shrinkToFit="1"/>
    </xf>
    <xf numFmtId="0" fontId="0" fillId="0" borderId="60" xfId="0" applyBorder="1" applyAlignment="1">
      <alignment horizontal="left" vertical="center" shrinkToFit="1"/>
    </xf>
    <xf numFmtId="0" fontId="0" fillId="0" borderId="69" xfId="0" applyBorder="1" applyAlignment="1">
      <alignment horizontal="left" vertical="center" shrinkToFit="1"/>
    </xf>
    <xf numFmtId="0" fontId="0" fillId="0" borderId="87" xfId="0" applyBorder="1" applyAlignment="1">
      <alignment horizontal="center" vertical="center"/>
    </xf>
    <xf numFmtId="0" fontId="0" fillId="0" borderId="77" xfId="0" applyBorder="1" applyAlignment="1">
      <alignment horizontal="center" vertical="center"/>
    </xf>
    <xf numFmtId="0" fontId="0" fillId="0" borderId="85" xfId="0" applyBorder="1" applyAlignment="1">
      <alignment horizontal="center" vertical="center"/>
    </xf>
    <xf numFmtId="0" fontId="0" fillId="0" borderId="75" xfId="0" applyBorder="1" applyAlignment="1">
      <alignment horizontal="center" vertical="center"/>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9" xfId="0" applyBorder="1" applyAlignment="1">
      <alignment horizontal="center" vertical="center" shrinkToFit="1"/>
    </xf>
    <xf numFmtId="0" fontId="0" fillId="0" borderId="75" xfId="0" applyBorder="1" applyAlignment="1">
      <alignment horizontal="left" vertical="center" shrinkToFit="1"/>
    </xf>
    <xf numFmtId="0" fontId="0" fillId="0" borderId="76" xfId="0" applyBorder="1" applyAlignment="1">
      <alignment horizontal="left" vertical="center" shrinkToFit="1"/>
    </xf>
    <xf numFmtId="0" fontId="0" fillId="0" borderId="78" xfId="0" applyBorder="1" applyAlignment="1">
      <alignment horizontal="left" vertical="center" shrinkToFit="1"/>
    </xf>
    <xf numFmtId="0" fontId="0" fillId="0" borderId="103" xfId="0" applyBorder="1" applyAlignment="1">
      <alignment horizontal="left" vertical="center" shrinkToFit="1"/>
    </xf>
    <xf numFmtId="0" fontId="0" fillId="0" borderId="104" xfId="0" applyBorder="1" applyAlignment="1">
      <alignment horizontal="left" vertical="center" shrinkToFit="1"/>
    </xf>
    <xf numFmtId="0" fontId="0" fillId="0" borderId="105" xfId="0" applyBorder="1" applyAlignment="1">
      <alignment horizontal="left" vertical="center" shrinkToFit="1"/>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3" xfId="0" applyBorder="1" applyAlignment="1">
      <alignment horizontal="center" vertical="center"/>
    </xf>
    <xf numFmtId="0" fontId="0" fillId="0" borderId="85" xfId="0" applyBorder="1" applyAlignment="1">
      <alignment horizontal="left" vertical="center" shrinkToFit="1"/>
    </xf>
    <xf numFmtId="0" fontId="0" fillId="0" borderId="86" xfId="0" applyBorder="1" applyAlignment="1">
      <alignment horizontal="left" vertical="center" shrinkToFit="1"/>
    </xf>
    <xf numFmtId="0" fontId="0" fillId="0" borderId="88" xfId="0" applyBorder="1" applyAlignment="1">
      <alignment horizontal="left" vertical="center" shrinkToFit="1"/>
    </xf>
    <xf numFmtId="0" fontId="13" fillId="0" borderId="1" xfId="0" applyFont="1" applyFill="1" applyBorder="1" applyAlignment="1">
      <alignment horizontal="center" vertical="center" wrapText="1"/>
    </xf>
    <xf numFmtId="187" fontId="7" fillId="2" borderId="1"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0" fontId="19" fillId="0" borderId="8" xfId="0" applyFont="1" applyBorder="1" applyAlignment="1">
      <alignment vertical="center" wrapText="1"/>
    </xf>
    <xf numFmtId="0" fontId="19" fillId="0" borderId="0" xfId="0" applyFont="1" applyAlignment="1">
      <alignment vertical="center" wrapText="1"/>
    </xf>
    <xf numFmtId="0" fontId="21" fillId="0" borderId="0" xfId="0" applyFont="1" applyAlignment="1">
      <alignment vertical="center" wrapText="1"/>
    </xf>
    <xf numFmtId="180" fontId="18" fillId="0" borderId="0" xfId="0" applyNumberFormat="1" applyFont="1" applyAlignment="1">
      <alignment horizontal="right" vertical="center"/>
    </xf>
    <xf numFmtId="0" fontId="18" fillId="0" borderId="0" xfId="0" applyFont="1" applyAlignment="1">
      <alignment horizontal="right" vertical="center"/>
    </xf>
    <xf numFmtId="0" fontId="7" fillId="0" borderId="79" xfId="0" applyFont="1" applyBorder="1" applyAlignment="1">
      <alignment horizontal="center" vertical="center"/>
    </xf>
    <xf numFmtId="0" fontId="7" fillId="0" borderId="78" xfId="0" applyFont="1" applyBorder="1" applyAlignment="1">
      <alignment horizontal="center" vertical="center"/>
    </xf>
    <xf numFmtId="0" fontId="7" fillId="0" borderId="68" xfId="0" applyFont="1" applyBorder="1" applyAlignment="1">
      <alignment horizontal="center" vertical="center"/>
    </xf>
    <xf numFmtId="0" fontId="7" fillId="0" borderId="67" xfId="0" applyFont="1" applyBorder="1" applyAlignment="1">
      <alignment horizontal="center" vertical="center"/>
    </xf>
    <xf numFmtId="0" fontId="7" fillId="0" borderId="75" xfId="0" applyFont="1" applyBorder="1" applyAlignment="1">
      <alignment horizontal="center" vertical="center"/>
    </xf>
    <xf numFmtId="0" fontId="7" fillId="0" borderId="77" xfId="0" applyFont="1" applyBorder="1" applyAlignment="1">
      <alignment horizontal="center" vertical="center"/>
    </xf>
    <xf numFmtId="0" fontId="7" fillId="0" borderId="64" xfId="0" applyFont="1" applyBorder="1" applyAlignment="1">
      <alignment horizontal="center" vertical="center"/>
    </xf>
    <xf numFmtId="0" fontId="7" fillId="0" borderId="66"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5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16" fillId="0" borderId="75" xfId="0" applyFont="1" applyBorder="1" applyAlignment="1">
      <alignment horizontal="left" vertical="center" wrapText="1"/>
    </xf>
    <xf numFmtId="0" fontId="17" fillId="0" borderId="76" xfId="0" applyFont="1" applyBorder="1" applyAlignment="1">
      <alignment horizontal="left" vertical="center" wrapText="1"/>
    </xf>
    <xf numFmtId="0" fontId="17" fillId="0" borderId="77" xfId="0" applyFont="1" applyBorder="1" applyAlignment="1">
      <alignment horizontal="left" vertical="center" wrapText="1"/>
    </xf>
    <xf numFmtId="0" fontId="17" fillId="0" borderId="64" xfId="0" applyFont="1" applyBorder="1" applyAlignment="1">
      <alignment horizontal="left" vertical="center" wrapText="1"/>
    </xf>
    <xf numFmtId="0" fontId="17" fillId="0" borderId="65" xfId="0" applyFont="1" applyBorder="1" applyAlignment="1">
      <alignment horizontal="left" vertical="center" wrapText="1"/>
    </xf>
    <xf numFmtId="0" fontId="17" fillId="0" borderId="66" xfId="0" applyFont="1" applyBorder="1" applyAlignment="1">
      <alignment horizontal="left" vertical="center" wrapTex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shrinkToFit="1"/>
    </xf>
    <xf numFmtId="180" fontId="7" fillId="0" borderId="68" xfId="0" applyNumberFormat="1" applyFont="1" applyBorder="1" applyAlignment="1">
      <alignment horizontal="right" vertical="center" shrinkToFit="1"/>
    </xf>
    <xf numFmtId="0" fontId="7" fillId="0" borderId="67" xfId="0" applyFont="1" applyBorder="1" applyAlignment="1">
      <alignment horizontal="right" vertical="center" shrinkToFit="1"/>
    </xf>
    <xf numFmtId="0" fontId="7" fillId="0" borderId="100" xfId="0" applyFont="1" applyBorder="1" applyAlignment="1">
      <alignment horizontal="center" vertical="center" shrinkToFit="1"/>
    </xf>
    <xf numFmtId="0" fontId="7" fillId="0" borderId="102" xfId="0" applyFont="1" applyBorder="1" applyAlignment="1">
      <alignment horizontal="center" vertical="center" shrinkToFit="1"/>
    </xf>
    <xf numFmtId="180" fontId="7" fillId="0" borderId="96" xfId="0" applyNumberFormat="1" applyFont="1" applyBorder="1" applyAlignment="1">
      <alignment horizontal="right" vertical="center" shrinkToFit="1"/>
    </xf>
    <xf numFmtId="0" fontId="7" fillId="0" borderId="95" xfId="0" applyFont="1" applyBorder="1" applyAlignment="1">
      <alignment horizontal="right" vertical="center" shrinkToFit="1"/>
    </xf>
    <xf numFmtId="180" fontId="7" fillId="0" borderId="89" xfId="0" applyNumberFormat="1" applyFont="1" applyBorder="1" applyAlignment="1">
      <alignment horizontal="right" vertical="center" shrinkToFit="1"/>
    </xf>
    <xf numFmtId="0" fontId="7" fillId="0" borderId="87" xfId="0" applyFont="1" applyBorder="1" applyAlignment="1">
      <alignment horizontal="right" vertical="center" shrinkToFit="1"/>
    </xf>
    <xf numFmtId="180" fontId="7" fillId="0" borderId="64" xfId="0" applyNumberFormat="1" applyFont="1" applyBorder="1" applyAlignment="1">
      <alignment horizontal="right" vertical="center" shrinkToFit="1"/>
    </xf>
    <xf numFmtId="0" fontId="7" fillId="0" borderId="66" xfId="0" applyFont="1" applyBorder="1" applyAlignment="1">
      <alignment horizontal="right" vertical="center" shrinkToFit="1"/>
    </xf>
    <xf numFmtId="180" fontId="7" fillId="0" borderId="57" xfId="0" applyNumberFormat="1" applyFont="1" applyBorder="1" applyAlignment="1">
      <alignment horizontal="right" vertical="center" shrinkToFit="1"/>
    </xf>
    <xf numFmtId="180" fontId="7" fillId="0" borderId="63" xfId="0" applyNumberFormat="1" applyFont="1" applyBorder="1" applyAlignment="1">
      <alignment horizontal="right" vertical="center" shrinkToFit="1"/>
    </xf>
    <xf numFmtId="0" fontId="7" fillId="0" borderId="88" xfId="0" applyFont="1" applyBorder="1" applyAlignment="1">
      <alignment horizontal="right" vertical="center" shrinkToFit="1"/>
    </xf>
    <xf numFmtId="180" fontId="7" fillId="0" borderId="85" xfId="0" applyNumberFormat="1" applyFont="1" applyBorder="1" applyAlignment="1">
      <alignment horizontal="right" vertical="center" shrinkToFit="1"/>
    </xf>
    <xf numFmtId="180" fontId="7" fillId="0" borderId="92" xfId="0" applyNumberFormat="1" applyFont="1" applyBorder="1" applyAlignment="1">
      <alignment horizontal="right" vertical="center" shrinkToFit="1"/>
    </xf>
    <xf numFmtId="0" fontId="7" fillId="0" borderId="94" xfId="0" applyFont="1" applyBorder="1" applyAlignment="1">
      <alignment horizontal="right" vertical="center" shrinkToFit="1"/>
    </xf>
    <xf numFmtId="0" fontId="7" fillId="0" borderId="59" xfId="0" applyFont="1" applyBorder="1" applyAlignment="1">
      <alignment horizontal="center" vertical="center"/>
    </xf>
    <xf numFmtId="0" fontId="7" fillId="0" borderId="69" xfId="0" applyFont="1" applyBorder="1" applyAlignment="1">
      <alignment horizontal="center" vertical="center"/>
    </xf>
    <xf numFmtId="180" fontId="7" fillId="2" borderId="59" xfId="0" applyNumberFormat="1" applyFont="1" applyFill="1" applyBorder="1" applyAlignment="1">
      <alignment vertical="center" shrinkToFit="1"/>
    </xf>
    <xf numFmtId="180" fontId="7" fillId="2" borderId="61" xfId="0" applyNumberFormat="1" applyFont="1" applyFill="1" applyBorder="1" applyAlignment="1">
      <alignment vertical="center" shrinkToFit="1"/>
    </xf>
    <xf numFmtId="180" fontId="7" fillId="0" borderId="70" xfId="0" applyNumberFormat="1" applyFont="1" applyBorder="1" applyAlignment="1">
      <alignment horizontal="right" vertical="center" shrinkToFit="1"/>
    </xf>
    <xf numFmtId="180" fontId="7" fillId="0" borderId="69" xfId="0" applyNumberFormat="1" applyFont="1" applyBorder="1" applyAlignment="1">
      <alignment horizontal="right" vertical="center" shrinkToFit="1"/>
    </xf>
    <xf numFmtId="180" fontId="7" fillId="2" borderId="59" xfId="0" applyNumberFormat="1" applyFont="1" applyFill="1" applyBorder="1" applyAlignment="1">
      <alignment horizontal="right" vertical="center" shrinkToFit="1"/>
    </xf>
    <xf numFmtId="180" fontId="7" fillId="2" borderId="61" xfId="0" applyNumberFormat="1" applyFont="1" applyFill="1" applyBorder="1" applyAlignment="1">
      <alignment horizontal="right" vertical="center" shrinkToFit="1"/>
    </xf>
    <xf numFmtId="0" fontId="7" fillId="0" borderId="61" xfId="0" applyFont="1" applyBorder="1" applyAlignment="1">
      <alignment horizontal="right" vertical="center" shrinkToFit="1"/>
    </xf>
    <xf numFmtId="0" fontId="7" fillId="0" borderId="62" xfId="0" applyFont="1" applyBorder="1" applyAlignment="1">
      <alignment horizontal="center" vertical="center"/>
    </xf>
    <xf numFmtId="0" fontId="7" fillId="0" borderId="58" xfId="0" applyFont="1" applyBorder="1" applyAlignment="1">
      <alignment horizontal="center" vertical="center"/>
    </xf>
    <xf numFmtId="180" fontId="7" fillId="2" borderId="62" xfId="0" applyNumberFormat="1" applyFont="1" applyFill="1" applyBorder="1" applyAlignment="1">
      <alignment vertical="center" shrinkToFit="1"/>
    </xf>
    <xf numFmtId="180" fontId="7" fillId="2" borderId="63" xfId="0" applyNumberFormat="1" applyFont="1" applyFill="1" applyBorder="1" applyAlignment="1">
      <alignment vertical="center" shrinkToFit="1"/>
    </xf>
    <xf numFmtId="180" fontId="7" fillId="0" borderId="58" xfId="0" applyNumberFormat="1" applyFont="1" applyBorder="1" applyAlignment="1">
      <alignment horizontal="right" vertical="center" shrinkToFit="1"/>
    </xf>
    <xf numFmtId="180" fontId="7" fillId="2" borderId="62" xfId="0" applyNumberFormat="1" applyFont="1" applyFill="1" applyBorder="1" applyAlignment="1">
      <alignment horizontal="right" vertical="center" shrinkToFit="1"/>
    </xf>
    <xf numFmtId="180" fontId="7" fillId="2" borderId="63" xfId="0" applyNumberFormat="1" applyFont="1" applyFill="1" applyBorder="1" applyAlignment="1">
      <alignment horizontal="right" vertical="center" shrinkToFit="1"/>
    </xf>
    <xf numFmtId="0" fontId="7" fillId="0" borderId="63" xfId="0" applyFont="1" applyBorder="1" applyAlignment="1">
      <alignment horizontal="right" vertical="center" shrinkToFit="1"/>
    </xf>
    <xf numFmtId="0" fontId="7" fillId="0" borderId="101" xfId="0" applyFont="1" applyBorder="1" applyAlignment="1">
      <alignment horizontal="center" vertical="center" shrinkToFit="1"/>
    </xf>
    <xf numFmtId="183" fontId="7" fillId="0" borderId="62" xfId="0" applyNumberFormat="1" applyFont="1" applyBorder="1" applyAlignment="1">
      <alignment vertical="center" shrinkToFit="1"/>
    </xf>
    <xf numFmtId="183" fontId="7" fillId="0" borderId="58" xfId="0" applyNumberFormat="1" applyFont="1" applyBorder="1" applyAlignment="1">
      <alignment vertical="center" shrinkToFit="1"/>
    </xf>
    <xf numFmtId="182" fontId="7" fillId="0" borderId="62" xfId="0" applyNumberFormat="1" applyFont="1" applyBorder="1" applyAlignment="1">
      <alignment vertical="center" shrinkToFit="1"/>
    </xf>
    <xf numFmtId="182" fontId="7" fillId="0" borderId="58" xfId="0" applyNumberFormat="1" applyFont="1" applyBorder="1" applyAlignment="1">
      <alignment vertical="center" shrinkToFit="1"/>
    </xf>
    <xf numFmtId="0" fontId="7" fillId="0" borderId="75" xfId="0" applyFont="1" applyBorder="1" applyAlignment="1">
      <alignment horizontal="center" vertical="center" shrinkToFit="1"/>
    </xf>
    <xf numFmtId="0" fontId="7" fillId="0" borderId="77" xfId="0" applyFont="1" applyBorder="1" applyAlignment="1">
      <alignment horizontal="center" vertical="center" shrinkToFit="1"/>
    </xf>
    <xf numFmtId="0" fontId="0" fillId="0" borderId="84" xfId="0" applyBorder="1" applyAlignment="1">
      <alignment horizontal="center" vertical="center" shrinkToFit="1"/>
    </xf>
    <xf numFmtId="0" fontId="0" fillId="0" borderId="83" xfId="0" applyBorder="1" applyAlignment="1">
      <alignment horizontal="center" vertical="center" shrinkToFit="1"/>
    </xf>
    <xf numFmtId="0" fontId="0" fillId="0" borderId="80" xfId="0" applyBorder="1" applyAlignment="1">
      <alignment horizontal="center" vertical="center" shrinkToFit="1"/>
    </xf>
    <xf numFmtId="180" fontId="7" fillId="0" borderId="62" xfId="0" applyNumberFormat="1" applyFont="1" applyBorder="1" applyAlignment="1">
      <alignment vertical="center" shrinkToFit="1"/>
    </xf>
    <xf numFmtId="180" fontId="7" fillId="0" borderId="58" xfId="0" applyNumberFormat="1" applyFont="1" applyBorder="1" applyAlignment="1">
      <alignment vertical="center" shrinkToFit="1"/>
    </xf>
    <xf numFmtId="0" fontId="7" fillId="2" borderId="45" xfId="0" applyFont="1" applyFill="1" applyBorder="1" applyAlignment="1">
      <alignment horizontal="right" vertical="center"/>
    </xf>
    <xf numFmtId="0" fontId="7" fillId="2" borderId="8" xfId="0" applyFont="1" applyFill="1" applyBorder="1" applyAlignment="1">
      <alignment horizontal="right" vertical="center"/>
    </xf>
    <xf numFmtId="0" fontId="7" fillId="2" borderId="44" xfId="0" applyFont="1" applyFill="1" applyBorder="1" applyAlignment="1">
      <alignment horizontal="right" vertical="center"/>
    </xf>
    <xf numFmtId="0" fontId="7" fillId="2" borderId="9" xfId="0" applyFont="1" applyFill="1" applyBorder="1" applyAlignment="1">
      <alignment horizontal="right" vertical="center"/>
    </xf>
    <xf numFmtId="0" fontId="24" fillId="2" borderId="1" xfId="2" applyFont="1" applyFill="1" applyBorder="1" applyAlignment="1">
      <alignment horizontal="center" vertical="center"/>
    </xf>
    <xf numFmtId="0" fontId="7" fillId="2" borderId="1" xfId="0" applyFont="1" applyFill="1" applyBorder="1" applyAlignment="1">
      <alignment horizontal="center" vertical="center"/>
    </xf>
    <xf numFmtId="0" fontId="0" fillId="0" borderId="82" xfId="0" applyBorder="1" applyAlignment="1">
      <alignment horizontal="center" vertical="center"/>
    </xf>
    <xf numFmtId="0" fontId="0" fillId="0" borderId="62" xfId="0" applyBorder="1" applyAlignment="1">
      <alignment horizontal="center" vertical="center" wrapText="1"/>
    </xf>
    <xf numFmtId="0" fontId="0" fillId="0" borderId="56" xfId="0" applyBorder="1" applyAlignment="1">
      <alignment horizontal="center" vertical="center" wrapText="1"/>
    </xf>
    <xf numFmtId="0" fontId="0" fillId="0" borderId="56" xfId="0" applyBorder="1" applyAlignment="1">
      <alignment horizontal="left" vertical="center" wrapText="1"/>
    </xf>
    <xf numFmtId="0" fontId="0" fillId="0" borderId="63" xfId="0" applyBorder="1" applyAlignment="1">
      <alignment horizontal="left" vertical="center" wrapText="1"/>
    </xf>
    <xf numFmtId="180" fontId="7" fillId="0" borderId="75" xfId="0" applyNumberFormat="1" applyFont="1" applyBorder="1" applyAlignment="1">
      <alignment vertical="center" shrinkToFit="1"/>
    </xf>
    <xf numFmtId="180" fontId="7" fillId="0" borderId="78" xfId="0" applyNumberFormat="1" applyFont="1" applyBorder="1" applyAlignment="1">
      <alignment vertical="center" shrinkToFit="1"/>
    </xf>
    <xf numFmtId="0" fontId="7" fillId="0" borderId="9" xfId="0" applyFont="1" applyBorder="1" applyAlignment="1">
      <alignment horizontal="center"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 xfId="0" applyFont="1" applyFill="1" applyBorder="1" applyAlignment="1">
      <alignment horizontal="center" vertical="center" wrapText="1"/>
    </xf>
    <xf numFmtId="180" fontId="7" fillId="2" borderId="79" xfId="0" applyNumberFormat="1" applyFont="1" applyFill="1" applyBorder="1" applyAlignment="1">
      <alignment horizontal="right" vertical="center" shrinkToFit="1"/>
    </xf>
    <xf numFmtId="180" fontId="7" fillId="2" borderId="78" xfId="0" applyNumberFormat="1" applyFont="1" applyFill="1" applyBorder="1" applyAlignment="1">
      <alignment horizontal="right" vertical="center" shrinkToFit="1"/>
    </xf>
    <xf numFmtId="180" fontId="7" fillId="2" borderId="75" xfId="0" applyNumberFormat="1" applyFont="1" applyFill="1" applyBorder="1" applyAlignment="1">
      <alignment horizontal="right" vertical="center" shrinkToFit="1"/>
    </xf>
    <xf numFmtId="180" fontId="7" fillId="2" borderId="77" xfId="0" applyNumberFormat="1" applyFont="1" applyFill="1" applyBorder="1" applyAlignment="1">
      <alignment horizontal="right" vertical="center" shrinkToFit="1"/>
    </xf>
    <xf numFmtId="180" fontId="7" fillId="0" borderId="79" xfId="0" applyNumberFormat="1" applyFont="1" applyBorder="1" applyAlignment="1">
      <alignment horizontal="right" vertical="center" shrinkToFit="1"/>
    </xf>
    <xf numFmtId="180" fontId="7" fillId="0" borderId="77" xfId="0" applyNumberFormat="1" applyFont="1" applyBorder="1" applyAlignment="1">
      <alignment horizontal="right" vertical="center" shrinkToFit="1"/>
    </xf>
    <xf numFmtId="0" fontId="0" fillId="0" borderId="82" xfId="0" applyBorder="1" applyAlignment="1">
      <alignment horizontal="center" vertical="center" shrinkToFit="1"/>
    </xf>
    <xf numFmtId="0" fontId="7" fillId="2" borderId="45"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55" xfId="0" applyFont="1" applyFill="1" applyBorder="1" applyAlignment="1">
      <alignment horizontal="center" vertical="center"/>
    </xf>
    <xf numFmtId="0" fontId="0" fillId="0" borderId="0" xfId="0" applyAlignment="1">
      <alignment horizontal="left" vertical="center"/>
    </xf>
    <xf numFmtId="0" fontId="0" fillId="2" borderId="0" xfId="0" applyFill="1" applyAlignment="1">
      <alignment horizontal="center" vertical="center"/>
    </xf>
    <xf numFmtId="0" fontId="0" fillId="2" borderId="0" xfId="0" applyFill="1" applyAlignment="1">
      <alignment horizontal="left" vertical="center"/>
    </xf>
    <xf numFmtId="0" fontId="0" fillId="0" borderId="0" xfId="0" applyAlignment="1">
      <alignment horizontal="left" vertical="center" shrinkToFit="1"/>
    </xf>
    <xf numFmtId="0" fontId="0" fillId="2" borderId="0" xfId="0" applyFill="1" applyAlignment="1">
      <alignment horizontal="left" vertical="center" shrinkToFit="1"/>
    </xf>
    <xf numFmtId="0" fontId="14" fillId="2" borderId="0" xfId="0" applyFont="1" applyFill="1" applyAlignment="1">
      <alignment horizontal="left" vertical="center" shrinkToFit="1"/>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0" borderId="0" xfId="0" applyFill="1" applyAlignment="1">
      <alignment horizontal="left" vertical="center"/>
    </xf>
    <xf numFmtId="0" fontId="7" fillId="0" borderId="1" xfId="0" applyFont="1" applyFill="1" applyBorder="1" applyAlignment="1">
      <alignment horizontal="center" vertical="center"/>
    </xf>
    <xf numFmtId="0" fontId="14" fillId="0" borderId="0" xfId="0" applyFont="1" applyFill="1" applyAlignment="1">
      <alignment horizontal="left" vertical="center" shrinkToFit="1"/>
    </xf>
    <xf numFmtId="0" fontId="7" fillId="0" borderId="4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45" xfId="0" applyFont="1" applyFill="1" applyBorder="1" applyAlignment="1">
      <alignment horizontal="right" vertical="center"/>
    </xf>
    <xf numFmtId="0" fontId="7" fillId="0" borderId="8" xfId="0" applyFont="1" applyFill="1" applyBorder="1" applyAlignment="1">
      <alignment horizontal="right" vertical="center"/>
    </xf>
    <xf numFmtId="0" fontId="7" fillId="0" borderId="44" xfId="0" applyFont="1" applyFill="1" applyBorder="1" applyAlignment="1">
      <alignment horizontal="right" vertical="center"/>
    </xf>
    <xf numFmtId="0" fontId="7" fillId="0" borderId="9" xfId="0" applyFont="1" applyFill="1" applyBorder="1" applyAlignment="1">
      <alignment horizontal="righ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80" fontId="7" fillId="0" borderId="106" xfId="0" applyNumberFormat="1" applyFont="1" applyBorder="1" applyAlignment="1">
      <alignment vertical="center" shrinkToFit="1"/>
    </xf>
    <xf numFmtId="180" fontId="7" fillId="0" borderId="107" xfId="0" applyNumberFormat="1" applyFont="1" applyBorder="1" applyAlignment="1">
      <alignment vertical="center" shrinkToFit="1"/>
    </xf>
    <xf numFmtId="0" fontId="7" fillId="0" borderId="106" xfId="0" applyFont="1" applyBorder="1" applyAlignment="1">
      <alignment horizontal="center" vertical="center" shrinkToFit="1"/>
    </xf>
    <xf numFmtId="0" fontId="7" fillId="0" borderId="108" xfId="0" applyFont="1" applyBorder="1" applyAlignment="1">
      <alignment horizontal="center" vertical="center" shrinkToFit="1"/>
    </xf>
    <xf numFmtId="180" fontId="7" fillId="0" borderId="109" xfId="0" applyNumberFormat="1" applyFont="1" applyFill="1" applyBorder="1" applyAlignment="1">
      <alignment horizontal="right" vertical="center" shrinkToFit="1"/>
    </xf>
    <xf numFmtId="180" fontId="7" fillId="0" borderId="107" xfId="0" applyNumberFormat="1" applyFont="1" applyFill="1" applyBorder="1" applyAlignment="1">
      <alignment horizontal="right" vertical="center" shrinkToFit="1"/>
    </xf>
    <xf numFmtId="180" fontId="7" fillId="0" borderId="106" xfId="0" applyNumberFormat="1" applyFont="1" applyFill="1" applyBorder="1" applyAlignment="1">
      <alignment horizontal="right" vertical="center" shrinkToFit="1"/>
    </xf>
    <xf numFmtId="180" fontId="7" fillId="0" borderId="108" xfId="0" applyNumberFormat="1" applyFont="1" applyFill="1" applyBorder="1" applyAlignment="1">
      <alignment horizontal="right"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132524</xdr:colOff>
      <xdr:row>2</xdr:row>
      <xdr:rowOff>132521</xdr:rowOff>
    </xdr:from>
    <xdr:to>
      <xdr:col>11</xdr:col>
      <xdr:colOff>215348</xdr:colOff>
      <xdr:row>13</xdr:row>
      <xdr:rowOff>182217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74567" y="480391"/>
          <a:ext cx="4207564" cy="29900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① 規約</a:t>
          </a:r>
          <a:r>
            <a:rPr lang="ja-JP" altLang="ja-JP" sz="1100" b="1">
              <a:solidFill>
                <a:schemeClr val="dk1"/>
              </a:solidFill>
              <a:effectLst/>
              <a:latin typeface="+mn-lt"/>
              <a:ea typeface="+mn-ea"/>
              <a:cs typeface="+mn-cs"/>
            </a:rPr>
            <a:t>【重要】</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会費徴収、安定的な収入見込み等の財政基盤（金額は問わない）の確保が見込めない場合は採択できません</a:t>
          </a:r>
          <a:r>
            <a:rPr lang="ja-JP" altLang="en-US" sz="1100">
              <a:solidFill>
                <a:schemeClr val="dk1"/>
              </a:solidFill>
              <a:effectLst/>
              <a:latin typeface="+mn-lt"/>
              <a:ea typeface="+mn-ea"/>
              <a:cs typeface="+mn-cs"/>
            </a:rPr>
            <a:t>ので、</a:t>
          </a:r>
          <a:r>
            <a:rPr lang="ja-JP" altLang="ja-JP" sz="1100">
              <a:solidFill>
                <a:schemeClr val="dk1"/>
              </a:solidFill>
              <a:effectLst/>
              <a:latin typeface="+mn-lt"/>
              <a:ea typeface="+mn-ea"/>
              <a:cs typeface="+mn-cs"/>
            </a:rPr>
            <a:t>安定的な収入見込み等の財政基盤の確保について検討してください。</a:t>
          </a:r>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②</a:t>
          </a:r>
          <a:r>
            <a:rPr lang="ja-JP" altLang="ja-JP" sz="1100">
              <a:solidFill>
                <a:schemeClr val="dk1"/>
              </a:solidFill>
              <a:effectLst/>
              <a:latin typeface="+mn-lt"/>
              <a:ea typeface="+mn-ea"/>
              <a:cs typeface="+mn-cs"/>
            </a:rPr>
            <a:t> 参加同意書（写し）</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代表者</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会計担当者</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とは、別の方が担うようにして下さい。</a:t>
          </a:r>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③</a:t>
          </a:r>
          <a:r>
            <a:rPr lang="ja-JP" altLang="ja-JP" sz="1100">
              <a:solidFill>
                <a:schemeClr val="dk1"/>
              </a:solidFill>
              <a:effectLst/>
              <a:latin typeface="+mn-lt"/>
              <a:ea typeface="+mn-ea"/>
              <a:cs typeface="+mn-cs"/>
            </a:rPr>
            <a:t> 協定書（写し）を添付して下さい。</a:t>
          </a:r>
        </a:p>
        <a:p>
          <a:r>
            <a:rPr lang="ja-JP" altLang="ja-JP" sz="1100">
              <a:solidFill>
                <a:schemeClr val="dk1"/>
              </a:solidFill>
              <a:effectLst/>
              <a:latin typeface="+mn-lt"/>
              <a:ea typeface="+mn-ea"/>
              <a:cs typeface="+mn-cs"/>
            </a:rPr>
            <a:t>　　※対象森林が協定書の森林に含まれるようにして下さい。</a:t>
          </a:r>
          <a:r>
            <a:rPr lang="ja-JP" altLang="ja-JP" sz="1100" b="1">
              <a:solidFill>
                <a:schemeClr val="dk1"/>
              </a:solidFill>
              <a:effectLst/>
              <a:latin typeface="+mn-lt"/>
              <a:ea typeface="+mn-ea"/>
              <a:cs typeface="+mn-cs"/>
            </a:rPr>
            <a:t>【重要】</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※協定期間は３年間の活動期間以上としてください。</a:t>
          </a:r>
        </a:p>
        <a:p>
          <a:r>
            <a:rPr lang="ja-JP" altLang="ja-JP" sz="1100">
              <a:solidFill>
                <a:schemeClr val="dk1"/>
              </a:solidFill>
              <a:effectLst/>
              <a:latin typeface="+mn-lt"/>
              <a:ea typeface="+mn-ea"/>
              <a:cs typeface="+mn-cs"/>
            </a:rPr>
            <a:t>　　※協定書が添付されていない場合は採択できません。</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※活動期間が不足し延長できない場合は、計画初年度に遡って交付金を返還することとなります。</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247650</xdr:colOff>
      <xdr:row>13</xdr:row>
      <xdr:rowOff>247650</xdr:rowOff>
    </xdr:from>
    <xdr:to>
      <xdr:col>26</xdr:col>
      <xdr:colOff>247650</xdr:colOff>
      <xdr:row>25</xdr:row>
      <xdr:rowOff>76200</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96975" y="3438525"/>
          <a:ext cx="4800600" cy="3600450"/>
        </a:xfrm>
        <a:prstGeom prst="rect">
          <a:avLst/>
        </a:prstGeom>
      </xdr:spPr>
    </xdr:pic>
    <xdr:clientData/>
  </xdr:twoCellAnchor>
  <xdr:twoCellAnchor>
    <xdr:from>
      <xdr:col>19</xdr:col>
      <xdr:colOff>247650</xdr:colOff>
      <xdr:row>0</xdr:row>
      <xdr:rowOff>104774</xdr:rowOff>
    </xdr:from>
    <xdr:to>
      <xdr:col>30</xdr:col>
      <xdr:colOff>466725</xdr:colOff>
      <xdr:row>13</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896975" y="104774"/>
          <a:ext cx="7762875" cy="3257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①</a:t>
          </a:r>
          <a:r>
            <a:rPr lang="ja-JP" altLang="ja-JP" sz="1100">
              <a:solidFill>
                <a:schemeClr val="dk1"/>
              </a:solidFill>
              <a:effectLst/>
              <a:latin typeface="+mn-lt"/>
              <a:ea typeface="+mn-ea"/>
              <a:cs typeface="+mn-cs"/>
            </a:rPr>
            <a:t> 地目</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※「畑」は、非農地証明を添付して下さい。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※「宅地」等、土地の用途が決められている場合は、所有者に事業対象地とすることについて必ず確認して下さい。森林以外に転用すると遡って交付金を返還することとなります。</a:t>
          </a:r>
        </a:p>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②</a:t>
          </a:r>
          <a:r>
            <a:rPr lang="ja-JP" altLang="ja-JP" sz="1100">
              <a:solidFill>
                <a:schemeClr val="dk1"/>
              </a:solidFill>
              <a:effectLst/>
              <a:latin typeface="+mn-lt"/>
              <a:ea typeface="+mn-ea"/>
              <a:cs typeface="+mn-cs"/>
            </a:rPr>
            <a:t> 森林経営計画策定</a:t>
          </a:r>
          <a:r>
            <a:rPr lang="ja-JP" altLang="en-US" sz="1100">
              <a:solidFill>
                <a:schemeClr val="dk1"/>
              </a:solidFill>
              <a:effectLst/>
              <a:latin typeface="+mn-lt"/>
              <a:ea typeface="+mn-ea"/>
              <a:cs typeface="+mn-cs"/>
            </a:rPr>
            <a:t>は、関係市町に必ず確認し、そ</a:t>
          </a:r>
          <a:r>
            <a:rPr lang="ja-JP" altLang="ja-JP" sz="1100">
              <a:solidFill>
                <a:schemeClr val="dk1"/>
              </a:solidFill>
              <a:effectLst/>
              <a:latin typeface="+mn-lt"/>
              <a:ea typeface="+mn-ea"/>
              <a:cs typeface="+mn-cs"/>
            </a:rPr>
            <a:t>の有無を記載して下さい。</a:t>
          </a:r>
        </a:p>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③ 面積</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森林計画図・森林簿を利用しない場合は、実測して面積を算出して</a:t>
          </a:r>
          <a:r>
            <a:rPr lang="ja-JP" altLang="en-US" sz="1100">
              <a:solidFill>
                <a:schemeClr val="dk1"/>
              </a:solidFill>
              <a:effectLst/>
              <a:latin typeface="+mn-lt"/>
              <a:ea typeface="+mn-ea"/>
              <a:cs typeface="+mn-cs"/>
            </a:rPr>
            <a:t>下さい（下記参照）。</a:t>
          </a:r>
          <a:endParaRPr lang="ja-JP"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④</a:t>
          </a:r>
          <a:r>
            <a:rPr lang="ja-JP" altLang="ja-JP" sz="1100">
              <a:solidFill>
                <a:schemeClr val="dk1"/>
              </a:solidFill>
              <a:effectLst/>
              <a:latin typeface="+mn-lt"/>
              <a:ea typeface="+mn-ea"/>
              <a:cs typeface="+mn-cs"/>
            </a:rPr>
            <a:t> 面積</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※一覧表の「面積欄」は、小数点以下２位まで記載してください。</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※対象森林が数か所に分かれている場合は、その地区ごとに実施面積を算出してください。その上で、各地区のタイプごとの面積を合計して実施面積としてください。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※実施面積の算出は、隣接した対象森林において、活動タイプごとに集計し「小数点</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位以下を切捨て」して、小数点以下１位としてください。</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※一覧表の最後で、地区ごとの集計面積を記載し、全体面積を算出してください。</a:t>
          </a:r>
          <a:endParaRPr kumimoji="1" lang="ja-JP" altLang="en-US" sz="1100"/>
        </a:p>
      </xdr:txBody>
    </xdr:sp>
    <xdr:clientData/>
  </xdr:twoCellAnchor>
  <xdr:twoCellAnchor>
    <xdr:from>
      <xdr:col>19</xdr:col>
      <xdr:colOff>238125</xdr:colOff>
      <xdr:row>25</xdr:row>
      <xdr:rowOff>209551</xdr:rowOff>
    </xdr:from>
    <xdr:to>
      <xdr:col>30</xdr:col>
      <xdr:colOff>304800</xdr:colOff>
      <xdr:row>34</xdr:row>
      <xdr:rowOff>142875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3887450" y="7172326"/>
          <a:ext cx="7610475" cy="1790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① </a:t>
          </a:r>
          <a:r>
            <a:rPr lang="ja-JP" altLang="en-US" sz="1100">
              <a:solidFill>
                <a:schemeClr val="dk1"/>
              </a:solidFill>
              <a:effectLst/>
              <a:latin typeface="+mn-lt"/>
              <a:ea typeface="+mn-ea"/>
              <a:cs typeface="+mn-cs"/>
            </a:rPr>
            <a:t>活動対象森林は、</a:t>
          </a:r>
          <a:r>
            <a:rPr lang="ja-JP" altLang="ja-JP" sz="1100">
              <a:solidFill>
                <a:schemeClr val="dk1"/>
              </a:solidFill>
              <a:effectLst/>
              <a:latin typeface="+mn-lt"/>
              <a:ea typeface="+mn-ea"/>
              <a:cs typeface="+mn-cs"/>
            </a:rPr>
            <a:t>林小班が記載された、森林計画図（</a:t>
          </a:r>
          <a:r>
            <a:rPr lang="en-US" altLang="ja-JP" sz="1100">
              <a:solidFill>
                <a:schemeClr val="dk1"/>
              </a:solidFill>
              <a:effectLst/>
              <a:latin typeface="+mn-lt"/>
              <a:ea typeface="+mn-ea"/>
              <a:cs typeface="+mn-cs"/>
            </a:rPr>
            <a:t>1/5000</a:t>
          </a:r>
          <a:r>
            <a:rPr lang="ja-JP" altLang="ja-JP" sz="1100">
              <a:solidFill>
                <a:schemeClr val="dk1"/>
              </a:solidFill>
              <a:effectLst/>
              <a:latin typeface="+mn-lt"/>
              <a:ea typeface="+mn-ea"/>
              <a:cs typeface="+mn-cs"/>
            </a:rPr>
            <a:t>）に記載してください。</a:t>
          </a:r>
        </a:p>
        <a:p>
          <a:r>
            <a:rPr lang="ja-JP" altLang="ja-JP" sz="1100">
              <a:solidFill>
                <a:schemeClr val="dk1"/>
              </a:solidFill>
              <a:effectLst/>
              <a:latin typeface="+mn-lt"/>
              <a:ea typeface="+mn-ea"/>
              <a:cs typeface="+mn-cs"/>
            </a:rPr>
            <a:t>　※森林計画図は、市役所</a:t>
          </a:r>
          <a:r>
            <a:rPr lang="en-US" altLang="ja-JP" sz="1100">
              <a:solidFill>
                <a:schemeClr val="dk1"/>
              </a:solidFill>
              <a:effectLst/>
              <a:latin typeface="+mn-lt"/>
              <a:ea typeface="+mn-ea"/>
              <a:cs typeface="+mn-cs"/>
            </a:rPr>
            <a:t>or</a:t>
          </a:r>
          <a:r>
            <a:rPr lang="ja-JP" altLang="ja-JP" sz="1100">
              <a:solidFill>
                <a:schemeClr val="dk1"/>
              </a:solidFill>
              <a:effectLst/>
              <a:latin typeface="+mn-lt"/>
              <a:ea typeface="+mn-ea"/>
              <a:cs typeface="+mn-cs"/>
            </a:rPr>
            <a:t>農林事務所で提供してもらってください。</a:t>
          </a:r>
        </a:p>
        <a:p>
          <a:r>
            <a:rPr lang="ja-JP" altLang="ja-JP" sz="1100">
              <a:solidFill>
                <a:schemeClr val="dk1"/>
              </a:solidFill>
              <a:effectLst/>
              <a:latin typeface="+mn-lt"/>
              <a:ea typeface="+mn-ea"/>
              <a:cs typeface="+mn-cs"/>
            </a:rPr>
            <a:t>　※拡大・縮小する場合は、必ず「スケール」を入れて下さい。</a:t>
          </a:r>
        </a:p>
        <a:p>
          <a:r>
            <a:rPr lang="ja-JP" altLang="ja-JP" sz="1100">
              <a:solidFill>
                <a:schemeClr val="dk1"/>
              </a:solidFill>
              <a:effectLst/>
              <a:latin typeface="+mn-lt"/>
              <a:ea typeface="+mn-ea"/>
              <a:cs typeface="+mn-cs"/>
            </a:rPr>
            <a:t>② 対象森林と機能強化タイプについて、年度ごとにどのように活動するのかが分かるように図示してください。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※対象森林を年別に実施する場合は、年度ごとに色分けするなどして示してください。</a:t>
          </a:r>
        </a:p>
        <a:p>
          <a:r>
            <a:rPr lang="ja-JP" altLang="ja-JP" sz="1100">
              <a:solidFill>
                <a:schemeClr val="dk1"/>
              </a:solidFill>
              <a:effectLst/>
              <a:latin typeface="+mn-lt"/>
              <a:ea typeface="+mn-ea"/>
              <a:cs typeface="+mn-cs"/>
            </a:rPr>
            <a:t>③ 機能強化タイプの計画位置（線形）を図上に示してください。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※機能強化タイプも年度別に色分けして表示してください。</a:t>
          </a:r>
        </a:p>
        <a:p>
          <a:r>
            <a:rPr lang="ja-JP" altLang="ja-JP" sz="1100">
              <a:solidFill>
                <a:schemeClr val="dk1"/>
              </a:solidFill>
              <a:effectLst/>
              <a:latin typeface="+mn-lt"/>
              <a:ea typeface="+mn-ea"/>
              <a:cs typeface="+mn-cs"/>
            </a:rPr>
            <a:t>④ 機能強化タイプは、原則、活動実施の前年度に行う必要があります。</a:t>
          </a:r>
        </a:p>
        <a:p>
          <a:r>
            <a:rPr lang="ja-JP" altLang="ja-JP" sz="1100">
              <a:solidFill>
                <a:schemeClr val="dk1"/>
              </a:solidFill>
              <a:effectLst/>
              <a:latin typeface="+mn-lt"/>
              <a:ea typeface="+mn-ea"/>
              <a:cs typeface="+mn-cs"/>
            </a:rPr>
            <a:t>　※活動を行なう森林内では、同じ年度に機能強化タイプを実施できません。</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2824370</xdr:colOff>
      <xdr:row>0</xdr:row>
      <xdr:rowOff>66261</xdr:rowOff>
    </xdr:from>
    <xdr:to>
      <xdr:col>9</xdr:col>
      <xdr:colOff>3536674</xdr:colOff>
      <xdr:row>2</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235109" y="66261"/>
          <a:ext cx="712304" cy="2236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別紙１</a:t>
          </a:r>
        </a:p>
      </xdr:txBody>
    </xdr:sp>
    <xdr:clientData/>
  </xdr:twoCellAnchor>
  <xdr:twoCellAnchor>
    <xdr:from>
      <xdr:col>0</xdr:col>
      <xdr:colOff>107675</xdr:colOff>
      <xdr:row>20</xdr:row>
      <xdr:rowOff>165652</xdr:rowOff>
    </xdr:from>
    <xdr:to>
      <xdr:col>7</xdr:col>
      <xdr:colOff>1</xdr:colOff>
      <xdr:row>28</xdr:row>
      <xdr:rowOff>140805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7675" y="5325717"/>
          <a:ext cx="4928152" cy="13666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留意事項</a:t>
          </a:r>
          <a:r>
            <a:rPr kumimoji="1" lang="en-US" altLang="ja-JP" sz="1000">
              <a:latin typeface="ＭＳ Ｐ明朝" panose="02020600040205080304" pitchFamily="18" charset="-128"/>
              <a:ea typeface="ＭＳ Ｐ明朝" panose="02020600040205080304" pitchFamily="18" charset="-128"/>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latin typeface="ＭＳ Ｐ明朝" panose="02020600040205080304" pitchFamily="18" charset="-128"/>
              <a:ea typeface="ＭＳ Ｐ明朝" panose="02020600040205080304" pitchFamily="18" charset="-128"/>
              <a:cs typeface="+mn-cs"/>
            </a:rPr>
            <a:t>〇活動に必要な資機材であること（活動における利用日数、処理量を想定）</a:t>
          </a:r>
        </a:p>
        <a:p>
          <a:r>
            <a:rPr kumimoji="1" lang="ja-JP" altLang="en-US" sz="1000">
              <a:latin typeface="ＭＳ Ｐ明朝" panose="02020600040205080304" pitchFamily="18" charset="-128"/>
              <a:ea typeface="ＭＳ Ｐ明朝" panose="02020600040205080304" pitchFamily="18" charset="-128"/>
            </a:rPr>
            <a:t>〇活動・作業内容に対して適切な規格・構造であること（過大な能力になっていないこと）</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〇</a:t>
          </a:r>
          <a:r>
            <a:rPr kumimoji="1" lang="ja-JP" altLang="ja-JP" sz="1000">
              <a:solidFill>
                <a:schemeClr val="dk1"/>
              </a:solidFill>
              <a:latin typeface="ＭＳ Ｐ明朝" panose="02020600040205080304" pitchFamily="18" charset="-128"/>
              <a:ea typeface="ＭＳ Ｐ明朝" panose="02020600040205080304" pitchFamily="18" charset="-128"/>
              <a:cs typeface="+mn-cs"/>
            </a:rPr>
            <a:t>交付事業終了後も活動を継続し、継続的に必要となる機材であること</a:t>
          </a:r>
          <a:endParaRPr kumimoji="1" lang="en-US" altLang="ja-JP" sz="1000">
            <a:solidFill>
              <a:schemeClr val="dk1"/>
            </a:solidFill>
            <a:latin typeface="ＭＳ Ｐ明朝" panose="02020600040205080304" pitchFamily="18" charset="-128"/>
            <a:ea typeface="ＭＳ Ｐ明朝" panose="02020600040205080304" pitchFamily="18" charset="-128"/>
            <a:cs typeface="+mn-cs"/>
          </a:endParaRPr>
        </a:p>
        <a:p>
          <a:r>
            <a:rPr kumimoji="1" lang="ja-JP" altLang="en-US" sz="1000">
              <a:solidFill>
                <a:schemeClr val="dk1"/>
              </a:solidFill>
              <a:latin typeface="ＭＳ Ｐ明朝" panose="02020600040205080304" pitchFamily="18" charset="-128"/>
              <a:ea typeface="ＭＳ Ｐ明朝" panose="02020600040205080304" pitchFamily="18" charset="-128"/>
              <a:cs typeface="+mn-cs"/>
            </a:rPr>
            <a:t>〇既に所有する資機材がある場合は、新たに購入する必要性が合理的かつ社会通念上も認められること</a:t>
          </a:r>
          <a:endParaRPr kumimoji="1" lang="en-US" altLang="ja-JP" sz="1000">
            <a:solidFill>
              <a:schemeClr val="dk1"/>
            </a:solidFill>
            <a:latin typeface="ＭＳ Ｐ明朝" panose="02020600040205080304" pitchFamily="18" charset="-128"/>
            <a:ea typeface="ＭＳ Ｐ明朝" panose="02020600040205080304" pitchFamily="18" charset="-128"/>
            <a:cs typeface="+mn-cs"/>
          </a:endParaRPr>
        </a:p>
        <a:p>
          <a:r>
            <a:rPr kumimoji="1" lang="ja-JP" altLang="en-US" sz="1000">
              <a:solidFill>
                <a:schemeClr val="dk1"/>
              </a:solidFill>
              <a:latin typeface="ＭＳ Ｐ明朝" panose="02020600040205080304" pitchFamily="18" charset="-128"/>
              <a:ea typeface="ＭＳ Ｐ明朝" panose="02020600040205080304" pitchFamily="18" charset="-128"/>
              <a:cs typeface="+mn-cs"/>
            </a:rPr>
            <a:t>〇当年度計画分は、見積書、仕様・型式が分かるカタログ等を添付すること</a:t>
          </a:r>
          <a:endParaRPr kumimoji="1" lang="en-US" altLang="ja-JP" sz="1000">
            <a:solidFill>
              <a:schemeClr val="dk1"/>
            </a:solidFill>
            <a:latin typeface="ＭＳ Ｐ明朝" panose="02020600040205080304" pitchFamily="18" charset="-128"/>
            <a:ea typeface="ＭＳ Ｐ明朝" panose="02020600040205080304" pitchFamily="18" charset="-128"/>
            <a:cs typeface="+mn-cs"/>
          </a:endParaRPr>
        </a:p>
        <a:p>
          <a:r>
            <a:rPr kumimoji="1" lang="ja-JP" altLang="en-US" sz="1000">
              <a:solidFill>
                <a:schemeClr val="dk1"/>
              </a:solidFill>
              <a:latin typeface="ＭＳ Ｐ明朝" panose="02020600040205080304" pitchFamily="18" charset="-128"/>
              <a:ea typeface="ＭＳ Ｐ明朝" panose="02020600040205080304" pitchFamily="18" charset="-128"/>
              <a:cs typeface="+mn-cs"/>
            </a:rPr>
            <a:t>〇リースとの比較、検討を行っていること</a:t>
          </a:r>
          <a:endParaRPr kumimoji="1" lang="ja-JP" altLang="ja-JP" sz="1000">
            <a:solidFill>
              <a:schemeClr val="dk1"/>
            </a:solidFill>
            <a:latin typeface="ＭＳ Ｐ明朝" panose="02020600040205080304" pitchFamily="18" charset="-128"/>
            <a:ea typeface="ＭＳ Ｐ明朝" panose="02020600040205080304" pitchFamily="18" charset="-128"/>
            <a:cs typeface="+mn-cs"/>
          </a:endParaRPr>
        </a:p>
        <a:p>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a:t>
          </a:r>
        </a:p>
      </xdr:txBody>
    </xdr:sp>
    <xdr:clientData/>
  </xdr:twoCellAnchor>
  <xdr:twoCellAnchor>
    <xdr:from>
      <xdr:col>7</xdr:col>
      <xdr:colOff>57978</xdr:colOff>
      <xdr:row>20</xdr:row>
      <xdr:rowOff>165652</xdr:rowOff>
    </xdr:from>
    <xdr:to>
      <xdr:col>9</xdr:col>
      <xdr:colOff>3718893</xdr:colOff>
      <xdr:row>28</xdr:row>
      <xdr:rowOff>91109</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093804" y="5325717"/>
          <a:ext cx="5035828" cy="13169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チェンソーや刈払い機を整備する際の「理由・利用計画」記述のポイント例</a:t>
          </a:r>
          <a:r>
            <a:rPr kumimoji="1" lang="en-US" altLang="ja-JP" sz="1000">
              <a:latin typeface="ＭＳ Ｐ明朝" panose="02020600040205080304" pitchFamily="18" charset="-128"/>
              <a:ea typeface="ＭＳ Ｐ明朝" panose="02020600040205080304" pitchFamily="18" charset="-128"/>
            </a:rPr>
            <a:t>】</a:t>
          </a:r>
        </a:p>
        <a:p>
          <a:r>
            <a:rPr kumimoji="1" lang="ja-JP" altLang="en-US" sz="1000">
              <a:latin typeface="ＭＳ Ｐ明朝" panose="02020600040205080304" pitchFamily="18" charset="-128"/>
              <a:ea typeface="ＭＳ Ｐ明朝" panose="02020600040205080304" pitchFamily="18" charset="-128"/>
            </a:rPr>
            <a:t>〇どんな活動・作業に使いますか？</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〇その活動・作業は通常は何人で行っていますか？</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〇その活動・作業には資機材がどれだけ必要ですか？</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〇既に所有する資機材はどれだけありますか？</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〇その活動・作業は何日くらい行いますか？</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〇その資機材があると活動・作業はどう効率化しますか？</a:t>
          </a:r>
          <a:endParaRPr kumimoji="1" lang="en-US" altLang="ja-JP" sz="1000">
            <a:latin typeface="ＭＳ Ｐ明朝" panose="02020600040205080304" pitchFamily="18" charset="-128"/>
            <a:ea typeface="ＭＳ Ｐ明朝" panose="02020600040205080304" pitchFamily="18" charset="-128"/>
          </a:endParaRP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twoCellAnchor editAs="oneCell">
    <xdr:from>
      <xdr:col>10</xdr:col>
      <xdr:colOff>104775</xdr:colOff>
      <xdr:row>2</xdr:row>
      <xdr:rowOff>28575</xdr:rowOff>
    </xdr:from>
    <xdr:to>
      <xdr:col>19</xdr:col>
      <xdr:colOff>476250</xdr:colOff>
      <xdr:row>19</xdr:row>
      <xdr:rowOff>195208</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15575" y="323850"/>
          <a:ext cx="6543675" cy="4776733"/>
        </a:xfrm>
        <a:prstGeom prst="rect">
          <a:avLst/>
        </a:prstGeom>
      </xdr:spPr>
    </xdr:pic>
    <xdr:clientData/>
  </xdr:twoCellAnchor>
  <xdr:twoCellAnchor>
    <xdr:from>
      <xdr:col>10</xdr:col>
      <xdr:colOff>180975</xdr:colOff>
      <xdr:row>20</xdr:row>
      <xdr:rowOff>38101</xdr:rowOff>
    </xdr:from>
    <xdr:to>
      <xdr:col>16</xdr:col>
      <xdr:colOff>552450</xdr:colOff>
      <xdr:row>23</xdr:row>
      <xdr:rowOff>133351</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0391775" y="5191126"/>
          <a:ext cx="448627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整備する資機材の規格・スペックが活動内容に見合っていない場合は、交付金の交付ができません（購入済であっても）ので注意してください。</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314739</xdr:colOff>
      <xdr:row>74</xdr:row>
      <xdr:rowOff>66261</xdr:rowOff>
    </xdr:from>
    <xdr:to>
      <xdr:col>28</xdr:col>
      <xdr:colOff>41413</xdr:colOff>
      <xdr:row>76</xdr:row>
      <xdr:rowOff>49696</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081630" y="13111370"/>
          <a:ext cx="3925957"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セル内で改行　⇒　［</a:t>
          </a:r>
          <a:r>
            <a:rPr kumimoji="1" lang="en-US" altLang="ja-JP" sz="1100"/>
            <a:t>Alt</a:t>
          </a:r>
          <a:r>
            <a:rPr kumimoji="1" lang="ja-JP" altLang="en-US" sz="1100"/>
            <a:t>］</a:t>
          </a:r>
          <a:r>
            <a:rPr kumimoji="1" lang="en-US" altLang="ja-JP" sz="1100"/>
            <a:t>+[Enter]</a:t>
          </a:r>
          <a:r>
            <a:rPr kumimoji="1" lang="ja-JP" altLang="en-US" sz="1100"/>
            <a:t>　で改行できます。</a:t>
          </a:r>
          <a:br>
            <a:rPr kumimoji="1" lang="en-US" altLang="ja-JP" sz="1100"/>
          </a:br>
          <a:br>
            <a:rPr kumimoji="1" lang="en-US" altLang="ja-JP" sz="1100"/>
          </a:br>
          <a:endParaRPr kumimoji="1" lang="ja-JP" altLang="en-US" sz="1100"/>
        </a:p>
      </xdr:txBody>
    </xdr:sp>
    <xdr:clientData/>
  </xdr:twoCellAnchor>
  <xdr:twoCellAnchor>
    <xdr:from>
      <xdr:col>20</xdr:col>
      <xdr:colOff>8283</xdr:colOff>
      <xdr:row>264</xdr:row>
      <xdr:rowOff>8283</xdr:rowOff>
    </xdr:from>
    <xdr:to>
      <xdr:col>28</xdr:col>
      <xdr:colOff>480391</xdr:colOff>
      <xdr:row>279</xdr:row>
      <xdr:rowOff>115956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131326" y="44585283"/>
          <a:ext cx="4315239" cy="27166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① 委託は、構成員では資格や技術的に困難な作業に限定されています。</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委託する場合、委託を実施する森林では、構成員も必ず自分たちでもできる活動を実施（無償となっても）しなければならないので注意してください。無償であっても、活動記録・活動状況写真が必要です。</a:t>
          </a:r>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※実績で、構成員による活動の実施が確認できない場合は、</a:t>
          </a:r>
        </a:p>
        <a:p>
          <a:r>
            <a:rPr lang="ja-JP" altLang="ja-JP" sz="1100">
              <a:solidFill>
                <a:schemeClr val="dk1"/>
              </a:solidFill>
              <a:effectLst/>
              <a:latin typeface="+mn-lt"/>
              <a:ea typeface="+mn-ea"/>
              <a:cs typeface="+mn-cs"/>
            </a:rPr>
            <a:t>・委託に関する交付金の交付ができません。</a:t>
          </a:r>
        </a:p>
        <a:p>
          <a:r>
            <a:rPr lang="ja-JP" altLang="ja-JP" sz="1100">
              <a:solidFill>
                <a:schemeClr val="dk1"/>
              </a:solidFill>
              <a:effectLst/>
              <a:latin typeface="+mn-lt"/>
              <a:ea typeface="+mn-ea"/>
              <a:cs typeface="+mn-cs"/>
            </a:rPr>
            <a:t>・該当する森林の面積は、交付金の算定単価から除外されます。</a:t>
          </a:r>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※委託先は複数社から入札等で</a:t>
          </a:r>
          <a:r>
            <a:rPr lang="ja-JP" altLang="en-US" sz="1100">
              <a:solidFill>
                <a:schemeClr val="dk1"/>
              </a:solidFill>
              <a:effectLst/>
              <a:latin typeface="+mn-lt"/>
              <a:ea typeface="+mn-ea"/>
              <a:cs typeface="+mn-cs"/>
            </a:rPr>
            <a:t>選定</a:t>
          </a:r>
          <a:r>
            <a:rPr lang="ja-JP" altLang="ja-JP" sz="1100">
              <a:solidFill>
                <a:schemeClr val="dk1"/>
              </a:solidFill>
              <a:effectLst/>
              <a:latin typeface="+mn-lt"/>
              <a:ea typeface="+mn-ea"/>
              <a:cs typeface="+mn-cs"/>
            </a:rPr>
            <a:t>してください。構成員の方が関係する企業・団体や当交付金事業を実施している団体への委託は交付金の対象外（実施済であっても）となります。</a:t>
          </a:r>
        </a:p>
        <a:p>
          <a:endParaRPr kumimoji="1" lang="ja-JP" altLang="en-US" sz="1100"/>
        </a:p>
      </xdr:txBody>
    </xdr:sp>
    <xdr:clientData/>
  </xdr:twoCellAnchor>
  <xdr:twoCellAnchor>
    <xdr:from>
      <xdr:col>19</xdr:col>
      <xdr:colOff>207066</xdr:colOff>
      <xdr:row>219</xdr:row>
      <xdr:rowOff>149087</xdr:rowOff>
    </xdr:from>
    <xdr:to>
      <xdr:col>28</xdr:col>
      <xdr:colOff>339587</xdr:colOff>
      <xdr:row>223</xdr:row>
      <xdr:rowOff>41413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6973957" y="36973565"/>
          <a:ext cx="4331804" cy="5880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①</a:t>
          </a:r>
          <a:r>
            <a:rPr lang="en-US" altLang="ja-JP" sz="1100">
              <a:solidFill>
                <a:schemeClr val="dk1"/>
              </a:solidFill>
              <a:effectLst/>
              <a:latin typeface="+mn-lt"/>
              <a:ea typeface="+mn-ea"/>
              <a:cs typeface="+mn-cs"/>
            </a:rPr>
            <a:t> 3</a:t>
          </a:r>
          <a:r>
            <a:rPr lang="ja-JP" altLang="ja-JP" sz="1100">
              <a:solidFill>
                <a:schemeClr val="dk1"/>
              </a:solidFill>
              <a:effectLst/>
              <a:latin typeface="+mn-lt"/>
              <a:ea typeface="+mn-ea"/>
              <a:cs typeface="+mn-cs"/>
            </a:rPr>
            <a:t>年間の活動終了後、４年目以降の活動について記載してください。</a:t>
          </a:r>
        </a:p>
        <a:p>
          <a:r>
            <a:rPr lang="ja-JP" altLang="ja-JP" sz="1100">
              <a:solidFill>
                <a:schemeClr val="dk1"/>
              </a:solidFill>
              <a:effectLst/>
              <a:latin typeface="+mn-lt"/>
              <a:ea typeface="+mn-ea"/>
              <a:cs typeface="+mn-cs"/>
            </a:rPr>
            <a:t>※市町による有効性、妥当性の判断に関係してきます。</a:t>
          </a:r>
          <a:endParaRPr kumimoji="1" lang="ja-JP" altLang="en-US" sz="1100"/>
        </a:p>
      </xdr:txBody>
    </xdr:sp>
    <xdr:clientData/>
  </xdr:twoCellAnchor>
  <xdr:twoCellAnchor>
    <xdr:from>
      <xdr:col>19</xdr:col>
      <xdr:colOff>157370</xdr:colOff>
      <xdr:row>211</xdr:row>
      <xdr:rowOff>16565</xdr:rowOff>
    </xdr:from>
    <xdr:to>
      <xdr:col>28</xdr:col>
      <xdr:colOff>256761</xdr:colOff>
      <xdr:row>214</xdr:row>
      <xdr:rowOff>132522</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6924261" y="35449565"/>
          <a:ext cx="4298674" cy="6377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①傷害保険の種類・名称を具体的に記載してください。予定でも構いません。</a:t>
          </a:r>
          <a:r>
            <a:rPr lang="ja-JP" altLang="ja-JP" sz="1100" b="1">
              <a:solidFill>
                <a:schemeClr val="dk1"/>
              </a:solidFill>
              <a:effectLst/>
              <a:latin typeface="+mn-lt"/>
              <a:ea typeface="+mn-ea"/>
              <a:cs typeface="+mn-cs"/>
            </a:rPr>
            <a:t>【重要】</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※「傷害保険への加入」の記載がない場合は採択できません</a:t>
          </a:r>
          <a:endParaRPr kumimoji="1" lang="ja-JP" altLang="en-US" sz="1100"/>
        </a:p>
      </xdr:txBody>
    </xdr:sp>
    <xdr:clientData/>
  </xdr:twoCellAnchor>
  <xdr:twoCellAnchor>
    <xdr:from>
      <xdr:col>19</xdr:col>
      <xdr:colOff>124241</xdr:colOff>
      <xdr:row>191</xdr:row>
      <xdr:rowOff>33129</xdr:rowOff>
    </xdr:from>
    <xdr:to>
      <xdr:col>28</xdr:col>
      <xdr:colOff>223632</xdr:colOff>
      <xdr:row>195</xdr:row>
      <xdr:rowOff>82825</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6891132" y="33204977"/>
          <a:ext cx="4298674" cy="8945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①（１）活動に必要な安全装備を記載して下さい。</a:t>
          </a:r>
          <a:r>
            <a:rPr lang="ja-JP" altLang="ja-JP" sz="1100" b="1">
              <a:solidFill>
                <a:schemeClr val="dk1"/>
              </a:solidFill>
              <a:effectLst/>
              <a:latin typeface="+mn-lt"/>
              <a:ea typeface="+mn-ea"/>
              <a:cs typeface="+mn-cs"/>
            </a:rPr>
            <a:t>【重要】</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※安全装備を備えない場合は、採択できません。</a:t>
          </a:r>
          <a:endParaRPr kumimoji="1" lang="ja-JP" altLang="en-US" sz="1100"/>
        </a:p>
      </xdr:txBody>
    </xdr:sp>
    <xdr:clientData/>
  </xdr:twoCellAnchor>
  <xdr:twoCellAnchor>
    <xdr:from>
      <xdr:col>19</xdr:col>
      <xdr:colOff>107675</xdr:colOff>
      <xdr:row>178</xdr:row>
      <xdr:rowOff>165652</xdr:rowOff>
    </xdr:from>
    <xdr:to>
      <xdr:col>28</xdr:col>
      <xdr:colOff>207066</xdr:colOff>
      <xdr:row>180</xdr:row>
      <xdr:rowOff>157370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6874566" y="31076348"/>
          <a:ext cx="4298674" cy="3395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①「安全講習」を実施しない場合は、採択できません。</a:t>
          </a:r>
          <a:r>
            <a:rPr lang="ja-JP" altLang="ja-JP" sz="1100" b="1">
              <a:solidFill>
                <a:schemeClr val="dk1"/>
              </a:solidFill>
              <a:effectLst/>
              <a:latin typeface="+mn-lt"/>
              <a:ea typeface="+mn-ea"/>
              <a:cs typeface="+mn-cs"/>
            </a:rPr>
            <a:t>【重要】</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219075</xdr:colOff>
          <xdr:row>130</xdr:row>
          <xdr:rowOff>47625</xdr:rowOff>
        </xdr:from>
        <xdr:to>
          <xdr:col>14</xdr:col>
          <xdr:colOff>95250</xdr:colOff>
          <xdr:row>130</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131</xdr:row>
          <xdr:rowOff>47625</xdr:rowOff>
        </xdr:from>
        <xdr:to>
          <xdr:col>14</xdr:col>
          <xdr:colOff>95250</xdr:colOff>
          <xdr:row>131</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132</xdr:row>
          <xdr:rowOff>47625</xdr:rowOff>
        </xdr:from>
        <xdr:to>
          <xdr:col>14</xdr:col>
          <xdr:colOff>95250</xdr:colOff>
          <xdr:row>132</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133</xdr:row>
          <xdr:rowOff>47625</xdr:rowOff>
        </xdr:from>
        <xdr:to>
          <xdr:col>14</xdr:col>
          <xdr:colOff>95250</xdr:colOff>
          <xdr:row>133</xdr:row>
          <xdr:rowOff>295275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134</xdr:row>
          <xdr:rowOff>47625</xdr:rowOff>
        </xdr:from>
        <xdr:to>
          <xdr:col>14</xdr:col>
          <xdr:colOff>95250</xdr:colOff>
          <xdr:row>134</xdr:row>
          <xdr:rowOff>295275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135</xdr:row>
          <xdr:rowOff>47625</xdr:rowOff>
        </xdr:from>
        <xdr:to>
          <xdr:col>14</xdr:col>
          <xdr:colOff>95250</xdr:colOff>
          <xdr:row>135</xdr:row>
          <xdr:rowOff>295275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136</xdr:row>
          <xdr:rowOff>47625</xdr:rowOff>
        </xdr:from>
        <xdr:to>
          <xdr:col>14</xdr:col>
          <xdr:colOff>95250</xdr:colOff>
          <xdr:row>136</xdr:row>
          <xdr:rowOff>295275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137</xdr:row>
          <xdr:rowOff>47625</xdr:rowOff>
        </xdr:from>
        <xdr:to>
          <xdr:col>14</xdr:col>
          <xdr:colOff>95250</xdr:colOff>
          <xdr:row>137</xdr:row>
          <xdr:rowOff>295275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138</xdr:row>
          <xdr:rowOff>47625</xdr:rowOff>
        </xdr:from>
        <xdr:to>
          <xdr:col>14</xdr:col>
          <xdr:colOff>95250</xdr:colOff>
          <xdr:row>138</xdr:row>
          <xdr:rowOff>295275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139</xdr:row>
          <xdr:rowOff>47625</xdr:rowOff>
        </xdr:from>
        <xdr:to>
          <xdr:col>14</xdr:col>
          <xdr:colOff>95250</xdr:colOff>
          <xdr:row>139</xdr:row>
          <xdr:rowOff>295275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140</xdr:row>
          <xdr:rowOff>47625</xdr:rowOff>
        </xdr:from>
        <xdr:to>
          <xdr:col>14</xdr:col>
          <xdr:colOff>95250</xdr:colOff>
          <xdr:row>140</xdr:row>
          <xdr:rowOff>295275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141</xdr:row>
          <xdr:rowOff>47625</xdr:rowOff>
        </xdr:from>
        <xdr:to>
          <xdr:col>14</xdr:col>
          <xdr:colOff>95250</xdr:colOff>
          <xdr:row>141</xdr:row>
          <xdr:rowOff>295275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4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142</xdr:row>
          <xdr:rowOff>47625</xdr:rowOff>
        </xdr:from>
        <xdr:to>
          <xdr:col>14</xdr:col>
          <xdr:colOff>95250</xdr:colOff>
          <xdr:row>142</xdr:row>
          <xdr:rowOff>295275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4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143</xdr:row>
          <xdr:rowOff>47625</xdr:rowOff>
        </xdr:from>
        <xdr:to>
          <xdr:col>14</xdr:col>
          <xdr:colOff>95250</xdr:colOff>
          <xdr:row>143</xdr:row>
          <xdr:rowOff>295275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144</xdr:row>
          <xdr:rowOff>47625</xdr:rowOff>
        </xdr:from>
        <xdr:to>
          <xdr:col>14</xdr:col>
          <xdr:colOff>95250</xdr:colOff>
          <xdr:row>144</xdr:row>
          <xdr:rowOff>295275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4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145</xdr:row>
          <xdr:rowOff>47625</xdr:rowOff>
        </xdr:from>
        <xdr:to>
          <xdr:col>14</xdr:col>
          <xdr:colOff>95250</xdr:colOff>
          <xdr:row>145</xdr:row>
          <xdr:rowOff>295275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146</xdr:row>
          <xdr:rowOff>47625</xdr:rowOff>
        </xdr:from>
        <xdr:to>
          <xdr:col>14</xdr:col>
          <xdr:colOff>95250</xdr:colOff>
          <xdr:row>146</xdr:row>
          <xdr:rowOff>295275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147</xdr:row>
          <xdr:rowOff>47625</xdr:rowOff>
        </xdr:from>
        <xdr:to>
          <xdr:col>14</xdr:col>
          <xdr:colOff>95250</xdr:colOff>
          <xdr:row>147</xdr:row>
          <xdr:rowOff>295275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148</xdr:row>
          <xdr:rowOff>47625</xdr:rowOff>
        </xdr:from>
        <xdr:to>
          <xdr:col>14</xdr:col>
          <xdr:colOff>95250</xdr:colOff>
          <xdr:row>148</xdr:row>
          <xdr:rowOff>295275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168520</xdr:colOff>
      <xdr:row>89</xdr:row>
      <xdr:rowOff>43962</xdr:rowOff>
    </xdr:from>
    <xdr:to>
      <xdr:col>28</xdr:col>
      <xdr:colOff>322384</xdr:colOff>
      <xdr:row>100</xdr:row>
      <xdr:rowOff>300404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085135" y="20229635"/>
          <a:ext cx="5341326" cy="30186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〇活動推進費の対象外となるもの</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・採択決定通知前に行った活動（森林所有者との交渉、登記簿謄本入手など）</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〇活動推進費の対象となるのは</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３年間の活動の準備や計画を立てるための試験的な活動</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現地の林況調査（モニタリング調査を含む）</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活動計画に基づく取組に関する話し合い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活動対象森林で行う研修・活動組織を代表して参加する活動対象森林以外での研修</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所有権界の確認・杭の設置</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土砂崩壊の危険個所や獣害被害・病虫害の被害状況調査</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竹林密度など森林内の状況確認</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機能強化タイプでの作業内容の確認</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資源利用であれば資源調査</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当面の活動に必要な消耗品の購入</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保険加入</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グリーンバンクの現地確認時の立会い等です</a:t>
          </a:r>
          <a:r>
            <a:rPr lang="ja-JP" altLang="en-US"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endParaRPr kumimoji="1" lang="ja-JP" altLang="en-US" sz="1100"/>
        </a:p>
      </xdr:txBody>
    </xdr:sp>
    <xdr:clientData/>
  </xdr:twoCellAnchor>
  <xdr:twoCellAnchor>
    <xdr:from>
      <xdr:col>8</xdr:col>
      <xdr:colOff>80596</xdr:colOff>
      <xdr:row>92</xdr:row>
      <xdr:rowOff>43961</xdr:rowOff>
    </xdr:from>
    <xdr:to>
      <xdr:col>8</xdr:col>
      <xdr:colOff>366347</xdr:colOff>
      <xdr:row>95</xdr:row>
      <xdr:rowOff>271096</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a:xfrm>
          <a:off x="3538904" y="20735192"/>
          <a:ext cx="285751" cy="1194289"/>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モニタリング初期調査</a:t>
          </a:r>
        </a:p>
      </xdr:txBody>
    </xdr:sp>
    <xdr:clientData/>
  </xdr:twoCellAnchor>
  <xdr:twoCellAnchor>
    <xdr:from>
      <xdr:col>9</xdr:col>
      <xdr:colOff>36637</xdr:colOff>
      <xdr:row>92</xdr:row>
      <xdr:rowOff>43961</xdr:rowOff>
    </xdr:from>
    <xdr:to>
      <xdr:col>9</xdr:col>
      <xdr:colOff>366347</xdr:colOff>
      <xdr:row>95</xdr:row>
      <xdr:rowOff>278422</xdr:rowOff>
    </xdr:to>
    <xdr:sp macro="" textlink="">
      <xdr:nvSpPr>
        <xdr:cNvPr id="24" name="四角形: 角を丸くする 23">
          <a:extLst>
            <a:ext uri="{FF2B5EF4-FFF2-40B4-BE49-F238E27FC236}">
              <a16:creationId xmlns:a16="http://schemas.microsoft.com/office/drawing/2014/main" id="{00000000-0008-0000-0400-000018000000}"/>
            </a:ext>
          </a:extLst>
        </xdr:cNvPr>
        <xdr:cNvSpPr/>
      </xdr:nvSpPr>
      <xdr:spPr>
        <a:xfrm>
          <a:off x="3927233" y="20735192"/>
          <a:ext cx="329710" cy="1201615"/>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活動範囲の杭打ち</a:t>
          </a:r>
        </a:p>
      </xdr:txBody>
    </xdr:sp>
    <xdr:clientData/>
  </xdr:twoCellAnchor>
  <xdr:twoCellAnchor>
    <xdr:from>
      <xdr:col>9</xdr:col>
      <xdr:colOff>36635</xdr:colOff>
      <xdr:row>96</xdr:row>
      <xdr:rowOff>307731</xdr:rowOff>
    </xdr:from>
    <xdr:to>
      <xdr:col>11</xdr:col>
      <xdr:colOff>117231</xdr:colOff>
      <xdr:row>101</xdr:row>
      <xdr:rowOff>139211</xdr:rowOff>
    </xdr:to>
    <xdr:sp macro="" textlink="">
      <xdr:nvSpPr>
        <xdr:cNvPr id="25" name="四角形: 角を丸くする 24">
          <a:extLst>
            <a:ext uri="{FF2B5EF4-FFF2-40B4-BE49-F238E27FC236}">
              <a16:creationId xmlns:a16="http://schemas.microsoft.com/office/drawing/2014/main" id="{00000000-0008-0000-0400-000019000000}"/>
            </a:ext>
          </a:extLst>
        </xdr:cNvPr>
        <xdr:cNvSpPr/>
      </xdr:nvSpPr>
      <xdr:spPr>
        <a:xfrm>
          <a:off x="3927231" y="22288500"/>
          <a:ext cx="945173" cy="1121019"/>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36000" rIns="36000" rtlCol="0" anchor="ctr" anchorCtr="0"/>
        <a:lstStyle/>
        <a:p>
          <a:pPr algn="ctr"/>
          <a:r>
            <a:rPr kumimoji="1" lang="ja-JP" altLang="en-US" sz="700">
              <a:solidFill>
                <a:sysClr val="windowText" lastClr="000000"/>
              </a:solidFill>
            </a:rPr>
            <a:t>雑草の刈払い・集積</a:t>
          </a:r>
          <a:endParaRPr kumimoji="1" lang="en-US" altLang="ja-JP" sz="700">
            <a:solidFill>
              <a:sysClr val="windowText" lastClr="000000"/>
            </a:solidFill>
          </a:endParaRPr>
        </a:p>
        <a:p>
          <a:pPr algn="ctr"/>
          <a:endParaRPr kumimoji="1" lang="en-US" altLang="ja-JP" sz="700">
            <a:solidFill>
              <a:sysClr val="windowText" lastClr="000000"/>
            </a:solidFill>
          </a:endParaRPr>
        </a:p>
        <a:p>
          <a:pPr algn="ctr"/>
          <a:r>
            <a:rPr kumimoji="1" lang="ja-JP" altLang="en-US" sz="700">
              <a:solidFill>
                <a:sysClr val="windowText" lastClr="000000"/>
              </a:solidFill>
            </a:rPr>
            <a:t>蔓切り</a:t>
          </a:r>
          <a:endParaRPr kumimoji="1" lang="en-US" altLang="ja-JP" sz="700">
            <a:solidFill>
              <a:sysClr val="windowText" lastClr="000000"/>
            </a:solidFill>
          </a:endParaRPr>
        </a:p>
        <a:p>
          <a:pPr algn="ctr"/>
          <a:endParaRPr kumimoji="1" lang="ja-JP" altLang="en-US" sz="700">
            <a:solidFill>
              <a:sysClr val="windowText" lastClr="000000"/>
            </a:solidFill>
          </a:endParaRPr>
        </a:p>
      </xdr:txBody>
    </xdr:sp>
    <xdr:clientData/>
  </xdr:twoCellAnchor>
  <xdr:twoCellAnchor>
    <xdr:from>
      <xdr:col>8</xdr:col>
      <xdr:colOff>43963</xdr:colOff>
      <xdr:row>96</xdr:row>
      <xdr:rowOff>117232</xdr:rowOff>
    </xdr:from>
    <xdr:to>
      <xdr:col>8</xdr:col>
      <xdr:colOff>241788</xdr:colOff>
      <xdr:row>110</xdr:row>
      <xdr:rowOff>124557</xdr:rowOff>
    </xdr:to>
    <xdr:sp macro="" textlink="">
      <xdr:nvSpPr>
        <xdr:cNvPr id="26" name="四角形: 角を丸くする 25">
          <a:extLst>
            <a:ext uri="{FF2B5EF4-FFF2-40B4-BE49-F238E27FC236}">
              <a16:creationId xmlns:a16="http://schemas.microsoft.com/office/drawing/2014/main" id="{00000000-0008-0000-0400-00001A000000}"/>
            </a:ext>
          </a:extLst>
        </xdr:cNvPr>
        <xdr:cNvSpPr/>
      </xdr:nvSpPr>
      <xdr:spPr>
        <a:xfrm>
          <a:off x="3502271" y="22098001"/>
          <a:ext cx="197825" cy="3875941"/>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安全講習会</a:t>
          </a:r>
        </a:p>
      </xdr:txBody>
    </xdr:sp>
    <xdr:clientData/>
  </xdr:twoCellAnchor>
  <xdr:twoCellAnchor>
    <xdr:from>
      <xdr:col>11</xdr:col>
      <xdr:colOff>315058</xdr:colOff>
      <xdr:row>102</xdr:row>
      <xdr:rowOff>95250</xdr:rowOff>
    </xdr:from>
    <xdr:to>
      <xdr:col>13</xdr:col>
      <xdr:colOff>263769</xdr:colOff>
      <xdr:row>106</xdr:row>
      <xdr:rowOff>249115</xdr:rowOff>
    </xdr:to>
    <xdr:sp macro="" textlink="">
      <xdr:nvSpPr>
        <xdr:cNvPr id="27" name="四角形: 角を丸くする 26">
          <a:extLst>
            <a:ext uri="{FF2B5EF4-FFF2-40B4-BE49-F238E27FC236}">
              <a16:creationId xmlns:a16="http://schemas.microsoft.com/office/drawing/2014/main" id="{00000000-0008-0000-0400-00001B000000}"/>
            </a:ext>
          </a:extLst>
        </xdr:cNvPr>
        <xdr:cNvSpPr/>
      </xdr:nvSpPr>
      <xdr:spPr>
        <a:xfrm>
          <a:off x="5070231" y="23687942"/>
          <a:ext cx="813288" cy="1121019"/>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36000" rIns="36000" rtlCol="0" anchor="ctr" anchorCtr="0"/>
        <a:lstStyle/>
        <a:p>
          <a:pPr algn="ctr"/>
          <a:r>
            <a:rPr kumimoji="1" lang="ja-JP" altLang="en-US" sz="700">
              <a:solidFill>
                <a:sysClr val="windowText" lastClr="000000"/>
              </a:solidFill>
            </a:rPr>
            <a:t>侵入竹の伐採・集積</a:t>
          </a:r>
        </a:p>
      </xdr:txBody>
    </xdr:sp>
    <xdr:clientData/>
  </xdr:twoCellAnchor>
  <xdr:twoCellAnchor>
    <xdr:from>
      <xdr:col>10</xdr:col>
      <xdr:colOff>285749</xdr:colOff>
      <xdr:row>107</xdr:row>
      <xdr:rowOff>95250</xdr:rowOff>
    </xdr:from>
    <xdr:to>
      <xdr:col>12</xdr:col>
      <xdr:colOff>80595</xdr:colOff>
      <xdr:row>110</xdr:row>
      <xdr:rowOff>249115</xdr:rowOff>
    </xdr:to>
    <xdr:sp macro="" textlink="">
      <xdr:nvSpPr>
        <xdr:cNvPr id="28" name="四角形: 角を丸くする 27">
          <a:extLst>
            <a:ext uri="{FF2B5EF4-FFF2-40B4-BE49-F238E27FC236}">
              <a16:creationId xmlns:a16="http://schemas.microsoft.com/office/drawing/2014/main" id="{00000000-0008-0000-0400-00001C000000}"/>
            </a:ext>
          </a:extLst>
        </xdr:cNvPr>
        <xdr:cNvSpPr/>
      </xdr:nvSpPr>
      <xdr:spPr>
        <a:xfrm>
          <a:off x="4608634" y="24977481"/>
          <a:ext cx="659423" cy="1121019"/>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36000" rIns="36000" rtlCol="0" anchor="ctr" anchorCtr="0"/>
        <a:lstStyle/>
        <a:p>
          <a:pPr algn="ctr"/>
          <a:r>
            <a:rPr kumimoji="1" lang="ja-JP" altLang="en-US" sz="700">
              <a:solidFill>
                <a:sysClr val="windowText" lastClr="000000"/>
              </a:solidFill>
            </a:rPr>
            <a:t>コナラの伐採</a:t>
          </a:r>
        </a:p>
      </xdr:txBody>
    </xdr:sp>
    <xdr:clientData/>
  </xdr:twoCellAnchor>
  <xdr:twoCellAnchor>
    <xdr:from>
      <xdr:col>8</xdr:col>
      <xdr:colOff>307732</xdr:colOff>
      <xdr:row>111</xdr:row>
      <xdr:rowOff>29307</xdr:rowOff>
    </xdr:from>
    <xdr:to>
      <xdr:col>9</xdr:col>
      <xdr:colOff>271096</xdr:colOff>
      <xdr:row>114</xdr:row>
      <xdr:rowOff>263768</xdr:rowOff>
    </xdr:to>
    <xdr:sp macro="" textlink="">
      <xdr:nvSpPr>
        <xdr:cNvPr id="30" name="四角形: 角を丸くする 29">
          <a:extLst>
            <a:ext uri="{FF2B5EF4-FFF2-40B4-BE49-F238E27FC236}">
              <a16:creationId xmlns:a16="http://schemas.microsoft.com/office/drawing/2014/main" id="{00000000-0008-0000-0400-00001E000000}"/>
            </a:ext>
          </a:extLst>
        </xdr:cNvPr>
        <xdr:cNvSpPr/>
      </xdr:nvSpPr>
      <xdr:spPr>
        <a:xfrm>
          <a:off x="3766040" y="26201076"/>
          <a:ext cx="395652" cy="1201615"/>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作業歩道整備</a:t>
          </a:r>
        </a:p>
      </xdr:txBody>
    </xdr:sp>
    <xdr:clientData/>
  </xdr:twoCellAnchor>
  <xdr:twoCellAnchor>
    <xdr:from>
      <xdr:col>10</xdr:col>
      <xdr:colOff>58617</xdr:colOff>
      <xdr:row>115</xdr:row>
      <xdr:rowOff>58614</xdr:rowOff>
    </xdr:from>
    <xdr:to>
      <xdr:col>10</xdr:col>
      <xdr:colOff>263769</xdr:colOff>
      <xdr:row>118</xdr:row>
      <xdr:rowOff>293075</xdr:rowOff>
    </xdr:to>
    <xdr:sp macro="" textlink="">
      <xdr:nvSpPr>
        <xdr:cNvPr id="31" name="四角形: 角を丸くする 30">
          <a:extLst>
            <a:ext uri="{FF2B5EF4-FFF2-40B4-BE49-F238E27FC236}">
              <a16:creationId xmlns:a16="http://schemas.microsoft.com/office/drawing/2014/main" id="{00000000-0008-0000-0400-00001F000000}"/>
            </a:ext>
          </a:extLst>
        </xdr:cNvPr>
        <xdr:cNvSpPr/>
      </xdr:nvSpPr>
      <xdr:spPr>
        <a:xfrm>
          <a:off x="4381502" y="27519922"/>
          <a:ext cx="205152" cy="1201615"/>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en-US" altLang="ja-JP" sz="700">
              <a:solidFill>
                <a:sysClr val="windowText" lastClr="000000"/>
              </a:solidFill>
            </a:rPr>
            <a:t>A</a:t>
          </a:r>
          <a:r>
            <a:rPr kumimoji="1" lang="ja-JP" altLang="en-US" sz="700">
              <a:solidFill>
                <a:sysClr val="windowText" lastClr="000000"/>
              </a:solidFill>
            </a:rPr>
            <a:t>１の共同整備</a:t>
          </a:r>
        </a:p>
      </xdr:txBody>
    </xdr:sp>
    <xdr:clientData/>
  </xdr:twoCellAnchor>
  <xdr:twoCellAnchor>
    <xdr:from>
      <xdr:col>9</xdr:col>
      <xdr:colOff>205156</xdr:colOff>
      <xdr:row>119</xdr:row>
      <xdr:rowOff>51289</xdr:rowOff>
    </xdr:from>
    <xdr:to>
      <xdr:col>10</xdr:col>
      <xdr:colOff>51288</xdr:colOff>
      <xdr:row>121</xdr:row>
      <xdr:rowOff>285751</xdr:rowOff>
    </xdr:to>
    <xdr:sp macro="" textlink="">
      <xdr:nvSpPr>
        <xdr:cNvPr id="32" name="四角形: 角を丸くする 31">
          <a:extLst>
            <a:ext uri="{FF2B5EF4-FFF2-40B4-BE49-F238E27FC236}">
              <a16:creationId xmlns:a16="http://schemas.microsoft.com/office/drawing/2014/main" id="{00000000-0008-0000-0400-000020000000}"/>
            </a:ext>
          </a:extLst>
        </xdr:cNvPr>
        <xdr:cNvSpPr/>
      </xdr:nvSpPr>
      <xdr:spPr>
        <a:xfrm>
          <a:off x="4095752" y="28802135"/>
          <a:ext cx="278421" cy="879231"/>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チェンソー整備</a:t>
          </a:r>
        </a:p>
      </xdr:txBody>
    </xdr:sp>
    <xdr:clientData/>
  </xdr:twoCellAnchor>
  <xdr:twoCellAnchor>
    <xdr:from>
      <xdr:col>13</xdr:col>
      <xdr:colOff>109904</xdr:colOff>
      <xdr:row>107</xdr:row>
      <xdr:rowOff>102577</xdr:rowOff>
    </xdr:from>
    <xdr:to>
      <xdr:col>13</xdr:col>
      <xdr:colOff>337038</xdr:colOff>
      <xdr:row>110</xdr:row>
      <xdr:rowOff>256443</xdr:rowOff>
    </xdr:to>
    <xdr:sp macro="" textlink="">
      <xdr:nvSpPr>
        <xdr:cNvPr id="33" name="四角形: 角を丸くする 32">
          <a:extLst>
            <a:ext uri="{FF2B5EF4-FFF2-40B4-BE49-F238E27FC236}">
              <a16:creationId xmlns:a16="http://schemas.microsoft.com/office/drawing/2014/main" id="{00000000-0008-0000-0400-000021000000}"/>
            </a:ext>
          </a:extLst>
        </xdr:cNvPr>
        <xdr:cNvSpPr/>
      </xdr:nvSpPr>
      <xdr:spPr>
        <a:xfrm>
          <a:off x="5729654" y="24984808"/>
          <a:ext cx="227134" cy="1121020"/>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玉切り・搬出</a:t>
          </a:r>
        </a:p>
      </xdr:txBody>
    </xdr:sp>
    <xdr:clientData/>
  </xdr:twoCellAnchor>
  <xdr:twoCellAnchor>
    <xdr:from>
      <xdr:col>14</xdr:col>
      <xdr:colOff>183174</xdr:colOff>
      <xdr:row>107</xdr:row>
      <xdr:rowOff>95250</xdr:rowOff>
    </xdr:from>
    <xdr:to>
      <xdr:col>14</xdr:col>
      <xdr:colOff>410308</xdr:colOff>
      <xdr:row>110</xdr:row>
      <xdr:rowOff>249116</xdr:rowOff>
    </xdr:to>
    <xdr:sp macro="" textlink="">
      <xdr:nvSpPr>
        <xdr:cNvPr id="34" name="四角形: 角を丸くする 33">
          <a:extLst>
            <a:ext uri="{FF2B5EF4-FFF2-40B4-BE49-F238E27FC236}">
              <a16:creationId xmlns:a16="http://schemas.microsoft.com/office/drawing/2014/main" id="{00000000-0008-0000-0400-000022000000}"/>
            </a:ext>
          </a:extLst>
        </xdr:cNvPr>
        <xdr:cNvSpPr/>
      </xdr:nvSpPr>
      <xdr:spPr>
        <a:xfrm>
          <a:off x="6235212" y="24977481"/>
          <a:ext cx="227134" cy="1121020"/>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シイタケ駒打ち</a:t>
          </a:r>
        </a:p>
      </xdr:txBody>
    </xdr:sp>
    <xdr:clientData/>
  </xdr:twoCellAnchor>
  <xdr:twoCellAnchor>
    <xdr:from>
      <xdr:col>14</xdr:col>
      <xdr:colOff>175847</xdr:colOff>
      <xdr:row>115</xdr:row>
      <xdr:rowOff>43962</xdr:rowOff>
    </xdr:from>
    <xdr:to>
      <xdr:col>14</xdr:col>
      <xdr:colOff>402981</xdr:colOff>
      <xdr:row>118</xdr:row>
      <xdr:rowOff>285750</xdr:rowOff>
    </xdr:to>
    <xdr:sp macro="" textlink="">
      <xdr:nvSpPr>
        <xdr:cNvPr id="35" name="四角形: 角を丸くする 34">
          <a:extLst>
            <a:ext uri="{FF2B5EF4-FFF2-40B4-BE49-F238E27FC236}">
              <a16:creationId xmlns:a16="http://schemas.microsoft.com/office/drawing/2014/main" id="{00000000-0008-0000-0400-000023000000}"/>
            </a:ext>
          </a:extLst>
        </xdr:cNvPr>
        <xdr:cNvSpPr/>
      </xdr:nvSpPr>
      <xdr:spPr>
        <a:xfrm>
          <a:off x="6227885" y="27505270"/>
          <a:ext cx="227134" cy="1208942"/>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シイタケ駒打ち</a:t>
          </a:r>
        </a:p>
      </xdr:txBody>
    </xdr:sp>
    <xdr:clientData/>
  </xdr:twoCellAnchor>
  <xdr:twoCellAnchor>
    <xdr:from>
      <xdr:col>7</xdr:col>
      <xdr:colOff>131885</xdr:colOff>
      <xdr:row>92</xdr:row>
      <xdr:rowOff>43961</xdr:rowOff>
    </xdr:from>
    <xdr:to>
      <xdr:col>7</xdr:col>
      <xdr:colOff>366347</xdr:colOff>
      <xdr:row>95</xdr:row>
      <xdr:rowOff>271096</xdr:rowOff>
    </xdr:to>
    <xdr:sp macro="" textlink="">
      <xdr:nvSpPr>
        <xdr:cNvPr id="36" name="四角形: 角を丸くする 35">
          <a:extLst>
            <a:ext uri="{FF2B5EF4-FFF2-40B4-BE49-F238E27FC236}">
              <a16:creationId xmlns:a16="http://schemas.microsoft.com/office/drawing/2014/main" id="{00000000-0008-0000-0400-000024000000}"/>
            </a:ext>
          </a:extLst>
        </xdr:cNvPr>
        <xdr:cNvSpPr/>
      </xdr:nvSpPr>
      <xdr:spPr>
        <a:xfrm>
          <a:off x="3157904" y="20735192"/>
          <a:ext cx="234462" cy="1194289"/>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講習会参加</a:t>
          </a:r>
        </a:p>
      </xdr:txBody>
    </xdr:sp>
    <xdr:clientData/>
  </xdr:twoCellAnchor>
  <xdr:twoCellAnchor>
    <xdr:from>
      <xdr:col>14</xdr:col>
      <xdr:colOff>146539</xdr:colOff>
      <xdr:row>92</xdr:row>
      <xdr:rowOff>51288</xdr:rowOff>
    </xdr:from>
    <xdr:to>
      <xdr:col>14</xdr:col>
      <xdr:colOff>381001</xdr:colOff>
      <xdr:row>95</xdr:row>
      <xdr:rowOff>278423</xdr:rowOff>
    </xdr:to>
    <xdr:sp macro="" textlink="">
      <xdr:nvSpPr>
        <xdr:cNvPr id="37" name="四角形: 角を丸くする 36">
          <a:extLst>
            <a:ext uri="{FF2B5EF4-FFF2-40B4-BE49-F238E27FC236}">
              <a16:creationId xmlns:a16="http://schemas.microsoft.com/office/drawing/2014/main" id="{00000000-0008-0000-0400-000025000000}"/>
            </a:ext>
          </a:extLst>
        </xdr:cNvPr>
        <xdr:cNvSpPr/>
      </xdr:nvSpPr>
      <xdr:spPr>
        <a:xfrm>
          <a:off x="6198577" y="20742519"/>
          <a:ext cx="234462" cy="1194289"/>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モニタリング年次調査</a:t>
          </a:r>
        </a:p>
      </xdr:txBody>
    </xdr:sp>
    <xdr:clientData/>
  </xdr:twoCellAnchor>
  <xdr:twoCellAnchor>
    <xdr:from>
      <xdr:col>13</xdr:col>
      <xdr:colOff>322385</xdr:colOff>
      <xdr:row>119</xdr:row>
      <xdr:rowOff>36635</xdr:rowOff>
    </xdr:from>
    <xdr:to>
      <xdr:col>14</xdr:col>
      <xdr:colOff>117231</xdr:colOff>
      <xdr:row>121</xdr:row>
      <xdr:rowOff>263770</xdr:rowOff>
    </xdr:to>
    <xdr:sp macro="" textlink="">
      <xdr:nvSpPr>
        <xdr:cNvPr id="38" name="四角形: 角を丸くする 37">
          <a:extLst>
            <a:ext uri="{FF2B5EF4-FFF2-40B4-BE49-F238E27FC236}">
              <a16:creationId xmlns:a16="http://schemas.microsoft.com/office/drawing/2014/main" id="{00000000-0008-0000-0400-000026000000}"/>
            </a:ext>
          </a:extLst>
        </xdr:cNvPr>
        <xdr:cNvSpPr/>
      </xdr:nvSpPr>
      <xdr:spPr>
        <a:xfrm>
          <a:off x="5942135" y="28787481"/>
          <a:ext cx="227134" cy="871904"/>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シイタケ駒菌</a:t>
          </a:r>
          <a:endParaRPr kumimoji="1" lang="en-US" altLang="ja-JP" sz="700">
            <a:solidFill>
              <a:sysClr val="windowText" lastClr="000000"/>
            </a:solidFill>
          </a:endParaRPr>
        </a:p>
      </xdr:txBody>
    </xdr:sp>
    <xdr:clientData/>
  </xdr:twoCellAnchor>
  <xdr:twoCellAnchor>
    <xdr:from>
      <xdr:col>17</xdr:col>
      <xdr:colOff>8283</xdr:colOff>
      <xdr:row>144</xdr:row>
      <xdr:rowOff>0</xdr:rowOff>
    </xdr:from>
    <xdr:to>
      <xdr:col>28</xdr:col>
      <xdr:colOff>356152</xdr:colOff>
      <xdr:row>145</xdr:row>
      <xdr:rowOff>314740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330109" y="35946522"/>
          <a:ext cx="5085521" cy="6377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活動対象森林の現状が判る写真を添付してください。</a:t>
          </a:r>
        </a:p>
        <a:p>
          <a:r>
            <a:rPr lang="ja-JP" altLang="ja-JP" sz="1100">
              <a:solidFill>
                <a:schemeClr val="dk1"/>
              </a:solidFill>
              <a:effectLst/>
              <a:latin typeface="+mn-lt"/>
              <a:ea typeface="+mn-ea"/>
              <a:cs typeface="+mn-cs"/>
            </a:rPr>
            <a:t>　※活動タイプごとに撮影してください。</a:t>
          </a:r>
        </a:p>
        <a:p>
          <a:r>
            <a:rPr lang="ja-JP" altLang="ja-JP" sz="1100">
              <a:solidFill>
                <a:schemeClr val="dk1"/>
              </a:solidFill>
              <a:effectLst/>
              <a:latin typeface="+mn-lt"/>
              <a:ea typeface="+mn-ea"/>
              <a:cs typeface="+mn-cs"/>
            </a:rPr>
            <a:t>　※面積が広い場合及び林相が異なる場合は、追加撮影してください。</a:t>
          </a:r>
          <a:endParaRPr kumimoji="1" lang="ja-JP" altLang="en-US" sz="1100"/>
        </a:p>
      </xdr:txBody>
    </xdr:sp>
    <xdr:clientData/>
  </xdr:twoCellAnchor>
  <xdr:twoCellAnchor editAs="oneCell">
    <xdr:from>
      <xdr:col>16</xdr:col>
      <xdr:colOff>182217</xdr:colOff>
      <xdr:row>101</xdr:row>
      <xdr:rowOff>49695</xdr:rowOff>
    </xdr:from>
    <xdr:to>
      <xdr:col>26</xdr:col>
      <xdr:colOff>282992</xdr:colOff>
      <xdr:row>120</xdr:row>
      <xdr:rowOff>139848</xdr:rowOff>
    </xdr:to>
    <xdr:pic>
      <xdr:nvPicPr>
        <xdr:cNvPr id="41" name="図 40">
          <a:extLst>
            <a:ext uri="{FF2B5EF4-FFF2-40B4-BE49-F238E27FC236}">
              <a16:creationId xmlns:a16="http://schemas.microsoft.com/office/drawing/2014/main" id="{00000000-0008-0000-0400-000029000000}"/>
            </a:ext>
          </a:extLst>
        </xdr:cNvPr>
        <xdr:cNvPicPr>
          <a:picLocks noChangeAspect="1"/>
        </xdr:cNvPicPr>
      </xdr:nvPicPr>
      <xdr:blipFill rotWithShape="1">
        <a:blip xmlns:r="http://schemas.openxmlformats.org/officeDocument/2006/relationships" r:embed="rId1"/>
        <a:srcRect l="7639" t="17011" r="61523" b="10317"/>
        <a:stretch/>
      </xdr:blipFill>
      <xdr:spPr>
        <a:xfrm>
          <a:off x="7073347" y="23613717"/>
          <a:ext cx="4407732" cy="59128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219075</xdr:colOff>
          <xdr:row>130</xdr:row>
          <xdr:rowOff>47625</xdr:rowOff>
        </xdr:from>
        <xdr:to>
          <xdr:col>14</xdr:col>
          <xdr:colOff>95250</xdr:colOff>
          <xdr:row>130</xdr:row>
          <xdr:rowOff>295275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131</xdr:row>
          <xdr:rowOff>47625</xdr:rowOff>
        </xdr:from>
        <xdr:to>
          <xdr:col>14</xdr:col>
          <xdr:colOff>95250</xdr:colOff>
          <xdr:row>131</xdr:row>
          <xdr:rowOff>295275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132</xdr:row>
          <xdr:rowOff>47625</xdr:rowOff>
        </xdr:from>
        <xdr:to>
          <xdr:col>14</xdr:col>
          <xdr:colOff>95250</xdr:colOff>
          <xdr:row>132</xdr:row>
          <xdr:rowOff>295275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133</xdr:row>
          <xdr:rowOff>47625</xdr:rowOff>
        </xdr:from>
        <xdr:to>
          <xdr:col>14</xdr:col>
          <xdr:colOff>95250</xdr:colOff>
          <xdr:row>133</xdr:row>
          <xdr:rowOff>295275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134</xdr:row>
          <xdr:rowOff>47625</xdr:rowOff>
        </xdr:from>
        <xdr:to>
          <xdr:col>14</xdr:col>
          <xdr:colOff>95250</xdr:colOff>
          <xdr:row>134</xdr:row>
          <xdr:rowOff>295275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135</xdr:row>
          <xdr:rowOff>47625</xdr:rowOff>
        </xdr:from>
        <xdr:to>
          <xdr:col>14</xdr:col>
          <xdr:colOff>95250</xdr:colOff>
          <xdr:row>135</xdr:row>
          <xdr:rowOff>295275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136</xdr:row>
          <xdr:rowOff>47625</xdr:rowOff>
        </xdr:from>
        <xdr:to>
          <xdr:col>14</xdr:col>
          <xdr:colOff>95250</xdr:colOff>
          <xdr:row>136</xdr:row>
          <xdr:rowOff>295275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137</xdr:row>
          <xdr:rowOff>47625</xdr:rowOff>
        </xdr:from>
        <xdr:to>
          <xdr:col>14</xdr:col>
          <xdr:colOff>95250</xdr:colOff>
          <xdr:row>137</xdr:row>
          <xdr:rowOff>295275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138</xdr:row>
          <xdr:rowOff>47625</xdr:rowOff>
        </xdr:from>
        <xdr:to>
          <xdr:col>14</xdr:col>
          <xdr:colOff>95250</xdr:colOff>
          <xdr:row>138</xdr:row>
          <xdr:rowOff>295275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139</xdr:row>
          <xdr:rowOff>47625</xdr:rowOff>
        </xdr:from>
        <xdr:to>
          <xdr:col>14</xdr:col>
          <xdr:colOff>95250</xdr:colOff>
          <xdr:row>139</xdr:row>
          <xdr:rowOff>295275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5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140</xdr:row>
          <xdr:rowOff>47625</xdr:rowOff>
        </xdr:from>
        <xdr:to>
          <xdr:col>14</xdr:col>
          <xdr:colOff>95250</xdr:colOff>
          <xdr:row>140</xdr:row>
          <xdr:rowOff>295275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5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141</xdr:row>
          <xdr:rowOff>47625</xdr:rowOff>
        </xdr:from>
        <xdr:to>
          <xdr:col>14</xdr:col>
          <xdr:colOff>95250</xdr:colOff>
          <xdr:row>141</xdr:row>
          <xdr:rowOff>295275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5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142</xdr:row>
          <xdr:rowOff>47625</xdr:rowOff>
        </xdr:from>
        <xdr:to>
          <xdr:col>14</xdr:col>
          <xdr:colOff>95250</xdr:colOff>
          <xdr:row>142</xdr:row>
          <xdr:rowOff>295275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5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143</xdr:row>
          <xdr:rowOff>47625</xdr:rowOff>
        </xdr:from>
        <xdr:to>
          <xdr:col>14</xdr:col>
          <xdr:colOff>95250</xdr:colOff>
          <xdr:row>143</xdr:row>
          <xdr:rowOff>295275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5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144</xdr:row>
          <xdr:rowOff>47625</xdr:rowOff>
        </xdr:from>
        <xdr:to>
          <xdr:col>14</xdr:col>
          <xdr:colOff>95250</xdr:colOff>
          <xdr:row>144</xdr:row>
          <xdr:rowOff>295275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5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145</xdr:row>
          <xdr:rowOff>47625</xdr:rowOff>
        </xdr:from>
        <xdr:to>
          <xdr:col>14</xdr:col>
          <xdr:colOff>95250</xdr:colOff>
          <xdr:row>145</xdr:row>
          <xdr:rowOff>295275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5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146</xdr:row>
          <xdr:rowOff>47625</xdr:rowOff>
        </xdr:from>
        <xdr:to>
          <xdr:col>14</xdr:col>
          <xdr:colOff>95250</xdr:colOff>
          <xdr:row>146</xdr:row>
          <xdr:rowOff>295275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147</xdr:row>
          <xdr:rowOff>47625</xdr:rowOff>
        </xdr:from>
        <xdr:to>
          <xdr:col>14</xdr:col>
          <xdr:colOff>95250</xdr:colOff>
          <xdr:row>147</xdr:row>
          <xdr:rowOff>295275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5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148</xdr:row>
          <xdr:rowOff>47625</xdr:rowOff>
        </xdr:from>
        <xdr:to>
          <xdr:col>14</xdr:col>
          <xdr:colOff>95250</xdr:colOff>
          <xdr:row>148</xdr:row>
          <xdr:rowOff>295275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36635</xdr:colOff>
      <xdr:row>96</xdr:row>
      <xdr:rowOff>307731</xdr:rowOff>
    </xdr:from>
    <xdr:to>
      <xdr:col>11</xdr:col>
      <xdr:colOff>117231</xdr:colOff>
      <xdr:row>101</xdr:row>
      <xdr:rowOff>139211</xdr:rowOff>
    </xdr:to>
    <xdr:sp macro="" textlink="">
      <xdr:nvSpPr>
        <xdr:cNvPr id="24" name="四角形: 角を丸くする 23">
          <a:extLst>
            <a:ext uri="{FF2B5EF4-FFF2-40B4-BE49-F238E27FC236}">
              <a16:creationId xmlns:a16="http://schemas.microsoft.com/office/drawing/2014/main" id="{00000000-0008-0000-0500-000018000000}"/>
            </a:ext>
          </a:extLst>
        </xdr:cNvPr>
        <xdr:cNvSpPr/>
      </xdr:nvSpPr>
      <xdr:spPr>
        <a:xfrm>
          <a:off x="3894260" y="22443831"/>
          <a:ext cx="937846" cy="1126880"/>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36000" rIns="36000" rtlCol="0" anchor="ctr" anchorCtr="0"/>
        <a:lstStyle/>
        <a:p>
          <a:pPr algn="ctr"/>
          <a:r>
            <a:rPr kumimoji="1" lang="ja-JP" altLang="en-US" sz="700">
              <a:solidFill>
                <a:sysClr val="windowText" lastClr="000000"/>
              </a:solidFill>
            </a:rPr>
            <a:t>雑草の刈払い・集積</a:t>
          </a:r>
          <a:endParaRPr kumimoji="1" lang="en-US" altLang="ja-JP" sz="700">
            <a:solidFill>
              <a:sysClr val="windowText" lastClr="000000"/>
            </a:solidFill>
          </a:endParaRPr>
        </a:p>
        <a:p>
          <a:pPr algn="ctr"/>
          <a:endParaRPr kumimoji="1" lang="en-US" altLang="ja-JP" sz="700">
            <a:solidFill>
              <a:sysClr val="windowText" lastClr="000000"/>
            </a:solidFill>
          </a:endParaRPr>
        </a:p>
        <a:p>
          <a:pPr algn="ctr"/>
          <a:r>
            <a:rPr kumimoji="1" lang="ja-JP" altLang="en-US" sz="700">
              <a:solidFill>
                <a:sysClr val="windowText" lastClr="000000"/>
              </a:solidFill>
            </a:rPr>
            <a:t>蔓切り</a:t>
          </a:r>
          <a:endParaRPr kumimoji="1" lang="en-US" altLang="ja-JP" sz="700">
            <a:solidFill>
              <a:sysClr val="windowText" lastClr="000000"/>
            </a:solidFill>
          </a:endParaRPr>
        </a:p>
        <a:p>
          <a:pPr algn="ctr"/>
          <a:endParaRPr kumimoji="1" lang="ja-JP" altLang="en-US" sz="700">
            <a:solidFill>
              <a:sysClr val="windowText" lastClr="000000"/>
            </a:solidFill>
          </a:endParaRPr>
        </a:p>
      </xdr:txBody>
    </xdr:sp>
    <xdr:clientData/>
  </xdr:twoCellAnchor>
  <xdr:twoCellAnchor>
    <xdr:from>
      <xdr:col>7</xdr:col>
      <xdr:colOff>80598</xdr:colOff>
      <xdr:row>96</xdr:row>
      <xdr:rowOff>65943</xdr:rowOff>
    </xdr:from>
    <xdr:to>
      <xdr:col>7</xdr:col>
      <xdr:colOff>278423</xdr:colOff>
      <xdr:row>110</xdr:row>
      <xdr:rowOff>73268</xdr:rowOff>
    </xdr:to>
    <xdr:sp macro="" textlink="">
      <xdr:nvSpPr>
        <xdr:cNvPr id="25" name="四角形: 角を丸くする 24">
          <a:extLst>
            <a:ext uri="{FF2B5EF4-FFF2-40B4-BE49-F238E27FC236}">
              <a16:creationId xmlns:a16="http://schemas.microsoft.com/office/drawing/2014/main" id="{00000000-0008-0000-0500-000019000000}"/>
            </a:ext>
          </a:extLst>
        </xdr:cNvPr>
        <xdr:cNvSpPr/>
      </xdr:nvSpPr>
      <xdr:spPr>
        <a:xfrm>
          <a:off x="3106617" y="22046712"/>
          <a:ext cx="197825" cy="3875941"/>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安全講習会</a:t>
          </a:r>
        </a:p>
      </xdr:txBody>
    </xdr:sp>
    <xdr:clientData/>
  </xdr:twoCellAnchor>
  <xdr:twoCellAnchor>
    <xdr:from>
      <xdr:col>11</xdr:col>
      <xdr:colOff>315058</xdr:colOff>
      <xdr:row>102</xdr:row>
      <xdr:rowOff>95250</xdr:rowOff>
    </xdr:from>
    <xdr:to>
      <xdr:col>13</xdr:col>
      <xdr:colOff>263769</xdr:colOff>
      <xdr:row>106</xdr:row>
      <xdr:rowOff>249115</xdr:rowOff>
    </xdr:to>
    <xdr:sp macro="" textlink="">
      <xdr:nvSpPr>
        <xdr:cNvPr id="26" name="四角形: 角を丸くする 25">
          <a:extLst>
            <a:ext uri="{FF2B5EF4-FFF2-40B4-BE49-F238E27FC236}">
              <a16:creationId xmlns:a16="http://schemas.microsoft.com/office/drawing/2014/main" id="{00000000-0008-0000-0500-00001A000000}"/>
            </a:ext>
          </a:extLst>
        </xdr:cNvPr>
        <xdr:cNvSpPr/>
      </xdr:nvSpPr>
      <xdr:spPr>
        <a:xfrm>
          <a:off x="5029933" y="23850600"/>
          <a:ext cx="805961" cy="1125415"/>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36000" rIns="36000" rtlCol="0" anchor="ctr" anchorCtr="0"/>
        <a:lstStyle/>
        <a:p>
          <a:pPr algn="ctr"/>
          <a:r>
            <a:rPr kumimoji="1" lang="ja-JP" altLang="en-US" sz="700">
              <a:solidFill>
                <a:sysClr val="windowText" lastClr="000000"/>
              </a:solidFill>
            </a:rPr>
            <a:t>侵入竹の伐採・集積</a:t>
          </a:r>
        </a:p>
      </xdr:txBody>
    </xdr:sp>
    <xdr:clientData/>
  </xdr:twoCellAnchor>
  <xdr:twoCellAnchor>
    <xdr:from>
      <xdr:col>10</xdr:col>
      <xdr:colOff>285749</xdr:colOff>
      <xdr:row>107</xdr:row>
      <xdr:rowOff>95250</xdr:rowOff>
    </xdr:from>
    <xdr:to>
      <xdr:col>12</xdr:col>
      <xdr:colOff>80595</xdr:colOff>
      <xdr:row>110</xdr:row>
      <xdr:rowOff>249115</xdr:rowOff>
    </xdr:to>
    <xdr:sp macro="" textlink="">
      <xdr:nvSpPr>
        <xdr:cNvPr id="27" name="四角形: 角を丸くする 26">
          <a:extLst>
            <a:ext uri="{FF2B5EF4-FFF2-40B4-BE49-F238E27FC236}">
              <a16:creationId xmlns:a16="http://schemas.microsoft.com/office/drawing/2014/main" id="{00000000-0008-0000-0500-00001B000000}"/>
            </a:ext>
          </a:extLst>
        </xdr:cNvPr>
        <xdr:cNvSpPr/>
      </xdr:nvSpPr>
      <xdr:spPr>
        <a:xfrm>
          <a:off x="4571999" y="25146000"/>
          <a:ext cx="652096" cy="1125415"/>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36000" rIns="36000" rtlCol="0" anchor="ctr" anchorCtr="0"/>
        <a:lstStyle/>
        <a:p>
          <a:pPr algn="ctr"/>
          <a:r>
            <a:rPr kumimoji="1" lang="ja-JP" altLang="en-US" sz="700">
              <a:solidFill>
                <a:sysClr val="windowText" lastClr="000000"/>
              </a:solidFill>
            </a:rPr>
            <a:t>コナラの伐採</a:t>
          </a:r>
        </a:p>
      </xdr:txBody>
    </xdr:sp>
    <xdr:clientData/>
  </xdr:twoCellAnchor>
  <xdr:twoCellAnchor>
    <xdr:from>
      <xdr:col>8</xdr:col>
      <xdr:colOff>307732</xdr:colOff>
      <xdr:row>111</xdr:row>
      <xdr:rowOff>29307</xdr:rowOff>
    </xdr:from>
    <xdr:to>
      <xdr:col>9</xdr:col>
      <xdr:colOff>271096</xdr:colOff>
      <xdr:row>114</xdr:row>
      <xdr:rowOff>263768</xdr:rowOff>
    </xdr:to>
    <xdr:sp macro="" textlink="">
      <xdr:nvSpPr>
        <xdr:cNvPr id="28" name="四角形: 角を丸くする 27">
          <a:extLst>
            <a:ext uri="{FF2B5EF4-FFF2-40B4-BE49-F238E27FC236}">
              <a16:creationId xmlns:a16="http://schemas.microsoft.com/office/drawing/2014/main" id="{00000000-0008-0000-0500-00001C000000}"/>
            </a:ext>
          </a:extLst>
        </xdr:cNvPr>
        <xdr:cNvSpPr/>
      </xdr:nvSpPr>
      <xdr:spPr>
        <a:xfrm>
          <a:off x="3736732" y="26375457"/>
          <a:ext cx="391989" cy="1206011"/>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作業歩道整備</a:t>
          </a:r>
        </a:p>
      </xdr:txBody>
    </xdr:sp>
    <xdr:clientData/>
  </xdr:twoCellAnchor>
  <xdr:twoCellAnchor>
    <xdr:from>
      <xdr:col>10</xdr:col>
      <xdr:colOff>58617</xdr:colOff>
      <xdr:row>115</xdr:row>
      <xdr:rowOff>58614</xdr:rowOff>
    </xdr:from>
    <xdr:to>
      <xdr:col>10</xdr:col>
      <xdr:colOff>263769</xdr:colOff>
      <xdr:row>118</xdr:row>
      <xdr:rowOff>293075</xdr:rowOff>
    </xdr:to>
    <xdr:sp macro="" textlink="">
      <xdr:nvSpPr>
        <xdr:cNvPr id="29" name="四角形: 角を丸くする 28">
          <a:extLst>
            <a:ext uri="{FF2B5EF4-FFF2-40B4-BE49-F238E27FC236}">
              <a16:creationId xmlns:a16="http://schemas.microsoft.com/office/drawing/2014/main" id="{00000000-0008-0000-0500-00001D000000}"/>
            </a:ext>
          </a:extLst>
        </xdr:cNvPr>
        <xdr:cNvSpPr/>
      </xdr:nvSpPr>
      <xdr:spPr>
        <a:xfrm>
          <a:off x="4344867" y="27700164"/>
          <a:ext cx="205152" cy="1206011"/>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en-US" altLang="ja-JP" sz="700">
              <a:solidFill>
                <a:sysClr val="windowText" lastClr="000000"/>
              </a:solidFill>
            </a:rPr>
            <a:t>A</a:t>
          </a:r>
          <a:r>
            <a:rPr kumimoji="1" lang="ja-JP" altLang="en-US" sz="700">
              <a:solidFill>
                <a:sysClr val="windowText" lastClr="000000"/>
              </a:solidFill>
            </a:rPr>
            <a:t>１の共同整備</a:t>
          </a:r>
        </a:p>
      </xdr:txBody>
    </xdr:sp>
    <xdr:clientData/>
  </xdr:twoCellAnchor>
  <xdr:twoCellAnchor>
    <xdr:from>
      <xdr:col>13</xdr:col>
      <xdr:colOff>51289</xdr:colOff>
      <xdr:row>107</xdr:row>
      <xdr:rowOff>87923</xdr:rowOff>
    </xdr:from>
    <xdr:to>
      <xdr:col>13</xdr:col>
      <xdr:colOff>278423</xdr:colOff>
      <xdr:row>110</xdr:row>
      <xdr:rowOff>241789</xdr:rowOff>
    </xdr:to>
    <xdr:sp macro="" textlink="">
      <xdr:nvSpPr>
        <xdr:cNvPr id="31" name="四角形: 角を丸くする 30">
          <a:extLst>
            <a:ext uri="{FF2B5EF4-FFF2-40B4-BE49-F238E27FC236}">
              <a16:creationId xmlns:a16="http://schemas.microsoft.com/office/drawing/2014/main" id="{00000000-0008-0000-0500-00001F000000}"/>
            </a:ext>
          </a:extLst>
        </xdr:cNvPr>
        <xdr:cNvSpPr/>
      </xdr:nvSpPr>
      <xdr:spPr>
        <a:xfrm>
          <a:off x="5671039" y="24970154"/>
          <a:ext cx="227134" cy="1121020"/>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玉切り・搬出</a:t>
          </a:r>
        </a:p>
      </xdr:txBody>
    </xdr:sp>
    <xdr:clientData/>
  </xdr:twoCellAnchor>
  <xdr:twoCellAnchor>
    <xdr:from>
      <xdr:col>14</xdr:col>
      <xdr:colOff>183174</xdr:colOff>
      <xdr:row>107</xdr:row>
      <xdr:rowOff>95250</xdr:rowOff>
    </xdr:from>
    <xdr:to>
      <xdr:col>14</xdr:col>
      <xdr:colOff>410308</xdr:colOff>
      <xdr:row>110</xdr:row>
      <xdr:rowOff>249116</xdr:rowOff>
    </xdr:to>
    <xdr:sp macro="" textlink="">
      <xdr:nvSpPr>
        <xdr:cNvPr id="32" name="四角形: 角を丸くする 31">
          <a:extLst>
            <a:ext uri="{FF2B5EF4-FFF2-40B4-BE49-F238E27FC236}">
              <a16:creationId xmlns:a16="http://schemas.microsoft.com/office/drawing/2014/main" id="{00000000-0008-0000-0500-000020000000}"/>
            </a:ext>
          </a:extLst>
        </xdr:cNvPr>
        <xdr:cNvSpPr/>
      </xdr:nvSpPr>
      <xdr:spPr>
        <a:xfrm>
          <a:off x="6183924" y="25146000"/>
          <a:ext cx="227134" cy="1125416"/>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シイタケ駒打ち</a:t>
          </a:r>
        </a:p>
      </xdr:txBody>
    </xdr:sp>
    <xdr:clientData/>
  </xdr:twoCellAnchor>
  <xdr:twoCellAnchor>
    <xdr:from>
      <xdr:col>14</xdr:col>
      <xdr:colOff>175847</xdr:colOff>
      <xdr:row>115</xdr:row>
      <xdr:rowOff>43962</xdr:rowOff>
    </xdr:from>
    <xdr:to>
      <xdr:col>14</xdr:col>
      <xdr:colOff>402981</xdr:colOff>
      <xdr:row>118</xdr:row>
      <xdr:rowOff>285750</xdr:rowOff>
    </xdr:to>
    <xdr:sp macro="" textlink="">
      <xdr:nvSpPr>
        <xdr:cNvPr id="33" name="四角形: 角を丸くする 32">
          <a:extLst>
            <a:ext uri="{FF2B5EF4-FFF2-40B4-BE49-F238E27FC236}">
              <a16:creationId xmlns:a16="http://schemas.microsoft.com/office/drawing/2014/main" id="{00000000-0008-0000-0500-000021000000}"/>
            </a:ext>
          </a:extLst>
        </xdr:cNvPr>
        <xdr:cNvSpPr/>
      </xdr:nvSpPr>
      <xdr:spPr>
        <a:xfrm>
          <a:off x="6176597" y="27685512"/>
          <a:ext cx="227134" cy="1213338"/>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シイタケ駒打ち</a:t>
          </a:r>
        </a:p>
      </xdr:txBody>
    </xdr:sp>
    <xdr:clientData/>
  </xdr:twoCellAnchor>
  <xdr:twoCellAnchor>
    <xdr:from>
      <xdr:col>13</xdr:col>
      <xdr:colOff>366346</xdr:colOff>
      <xdr:row>100</xdr:row>
      <xdr:rowOff>322384</xdr:rowOff>
    </xdr:from>
    <xdr:to>
      <xdr:col>14</xdr:col>
      <xdr:colOff>139212</xdr:colOff>
      <xdr:row>108</xdr:row>
      <xdr:rowOff>14653</xdr:rowOff>
    </xdr:to>
    <xdr:sp macro="" textlink="">
      <xdr:nvSpPr>
        <xdr:cNvPr id="35" name="四角形: 角を丸くする 34">
          <a:extLst>
            <a:ext uri="{FF2B5EF4-FFF2-40B4-BE49-F238E27FC236}">
              <a16:creationId xmlns:a16="http://schemas.microsoft.com/office/drawing/2014/main" id="{00000000-0008-0000-0500-000023000000}"/>
            </a:ext>
          </a:extLst>
        </xdr:cNvPr>
        <xdr:cNvSpPr/>
      </xdr:nvSpPr>
      <xdr:spPr>
        <a:xfrm>
          <a:off x="5986096" y="23270307"/>
          <a:ext cx="205154" cy="1948961"/>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モニタリング年次調査</a:t>
          </a:r>
        </a:p>
      </xdr:txBody>
    </xdr:sp>
    <xdr:clientData/>
  </xdr:twoCellAnchor>
  <xdr:twoCellAnchor>
    <xdr:from>
      <xdr:col>13</xdr:col>
      <xdr:colOff>263771</xdr:colOff>
      <xdr:row>119</xdr:row>
      <xdr:rowOff>29309</xdr:rowOff>
    </xdr:from>
    <xdr:to>
      <xdr:col>14</xdr:col>
      <xdr:colOff>109904</xdr:colOff>
      <xdr:row>121</xdr:row>
      <xdr:rowOff>263771</xdr:rowOff>
    </xdr:to>
    <xdr:sp macro="" textlink="">
      <xdr:nvSpPr>
        <xdr:cNvPr id="36" name="四角形: 角を丸くする 35">
          <a:extLst>
            <a:ext uri="{FF2B5EF4-FFF2-40B4-BE49-F238E27FC236}">
              <a16:creationId xmlns:a16="http://schemas.microsoft.com/office/drawing/2014/main" id="{00000000-0008-0000-0500-000024000000}"/>
            </a:ext>
          </a:extLst>
        </xdr:cNvPr>
        <xdr:cNvSpPr/>
      </xdr:nvSpPr>
      <xdr:spPr>
        <a:xfrm>
          <a:off x="5883521" y="28780155"/>
          <a:ext cx="278421" cy="879231"/>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シイタケ駒菌</a:t>
          </a:r>
        </a:p>
      </xdr:txBody>
    </xdr:sp>
    <xdr:clientData/>
  </xdr:twoCellAnchor>
  <xdr:twoCellAnchor editAs="oneCell">
    <xdr:from>
      <xdr:col>16</xdr:col>
      <xdr:colOff>117231</xdr:colOff>
      <xdr:row>89</xdr:row>
      <xdr:rowOff>29308</xdr:rowOff>
    </xdr:from>
    <xdr:to>
      <xdr:col>26</xdr:col>
      <xdr:colOff>202078</xdr:colOff>
      <xdr:row>110</xdr:row>
      <xdr:rowOff>278423</xdr:rowOff>
    </xdr:to>
    <xdr:pic>
      <xdr:nvPicPr>
        <xdr:cNvPr id="38" name="図 37">
          <a:extLst>
            <a:ext uri="{FF2B5EF4-FFF2-40B4-BE49-F238E27FC236}">
              <a16:creationId xmlns:a16="http://schemas.microsoft.com/office/drawing/2014/main" id="{00000000-0008-0000-0500-000026000000}"/>
            </a:ext>
          </a:extLst>
        </xdr:cNvPr>
        <xdr:cNvPicPr>
          <a:picLocks noChangeAspect="1"/>
        </xdr:cNvPicPr>
      </xdr:nvPicPr>
      <xdr:blipFill rotWithShape="1">
        <a:blip xmlns:r="http://schemas.openxmlformats.org/officeDocument/2006/relationships" r:embed="rId1"/>
        <a:srcRect l="7639" t="17011" r="61523" b="10317"/>
        <a:stretch/>
      </xdr:blipFill>
      <xdr:spPr>
        <a:xfrm>
          <a:off x="7033846" y="20214981"/>
          <a:ext cx="4407732" cy="591282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219075</xdr:colOff>
          <xdr:row>130</xdr:row>
          <xdr:rowOff>47625</xdr:rowOff>
        </xdr:from>
        <xdr:to>
          <xdr:col>14</xdr:col>
          <xdr:colOff>95250</xdr:colOff>
          <xdr:row>130</xdr:row>
          <xdr:rowOff>295275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131</xdr:row>
          <xdr:rowOff>47625</xdr:rowOff>
        </xdr:from>
        <xdr:to>
          <xdr:col>14</xdr:col>
          <xdr:colOff>95250</xdr:colOff>
          <xdr:row>131</xdr:row>
          <xdr:rowOff>295275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132</xdr:row>
          <xdr:rowOff>47625</xdr:rowOff>
        </xdr:from>
        <xdr:to>
          <xdr:col>14</xdr:col>
          <xdr:colOff>95250</xdr:colOff>
          <xdr:row>132</xdr:row>
          <xdr:rowOff>295275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133</xdr:row>
          <xdr:rowOff>47625</xdr:rowOff>
        </xdr:from>
        <xdr:to>
          <xdr:col>14</xdr:col>
          <xdr:colOff>95250</xdr:colOff>
          <xdr:row>133</xdr:row>
          <xdr:rowOff>295275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6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134</xdr:row>
          <xdr:rowOff>47625</xdr:rowOff>
        </xdr:from>
        <xdr:to>
          <xdr:col>14</xdr:col>
          <xdr:colOff>95250</xdr:colOff>
          <xdr:row>134</xdr:row>
          <xdr:rowOff>295275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6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135</xdr:row>
          <xdr:rowOff>47625</xdr:rowOff>
        </xdr:from>
        <xdr:to>
          <xdr:col>14</xdr:col>
          <xdr:colOff>95250</xdr:colOff>
          <xdr:row>135</xdr:row>
          <xdr:rowOff>295275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6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136</xdr:row>
          <xdr:rowOff>47625</xdr:rowOff>
        </xdr:from>
        <xdr:to>
          <xdr:col>14</xdr:col>
          <xdr:colOff>95250</xdr:colOff>
          <xdr:row>136</xdr:row>
          <xdr:rowOff>295275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6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137</xdr:row>
          <xdr:rowOff>47625</xdr:rowOff>
        </xdr:from>
        <xdr:to>
          <xdr:col>14</xdr:col>
          <xdr:colOff>95250</xdr:colOff>
          <xdr:row>137</xdr:row>
          <xdr:rowOff>295275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6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138</xdr:row>
          <xdr:rowOff>47625</xdr:rowOff>
        </xdr:from>
        <xdr:to>
          <xdr:col>14</xdr:col>
          <xdr:colOff>95250</xdr:colOff>
          <xdr:row>138</xdr:row>
          <xdr:rowOff>295275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6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139</xdr:row>
          <xdr:rowOff>47625</xdr:rowOff>
        </xdr:from>
        <xdr:to>
          <xdr:col>14</xdr:col>
          <xdr:colOff>95250</xdr:colOff>
          <xdr:row>139</xdr:row>
          <xdr:rowOff>295275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6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140</xdr:row>
          <xdr:rowOff>47625</xdr:rowOff>
        </xdr:from>
        <xdr:to>
          <xdr:col>14</xdr:col>
          <xdr:colOff>95250</xdr:colOff>
          <xdr:row>140</xdr:row>
          <xdr:rowOff>295275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6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141</xdr:row>
          <xdr:rowOff>47625</xdr:rowOff>
        </xdr:from>
        <xdr:to>
          <xdr:col>14</xdr:col>
          <xdr:colOff>95250</xdr:colOff>
          <xdr:row>141</xdr:row>
          <xdr:rowOff>295275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6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142</xdr:row>
          <xdr:rowOff>47625</xdr:rowOff>
        </xdr:from>
        <xdr:to>
          <xdr:col>14</xdr:col>
          <xdr:colOff>95250</xdr:colOff>
          <xdr:row>142</xdr:row>
          <xdr:rowOff>295275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6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143</xdr:row>
          <xdr:rowOff>47625</xdr:rowOff>
        </xdr:from>
        <xdr:to>
          <xdr:col>14</xdr:col>
          <xdr:colOff>95250</xdr:colOff>
          <xdr:row>143</xdr:row>
          <xdr:rowOff>295275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6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144</xdr:row>
          <xdr:rowOff>47625</xdr:rowOff>
        </xdr:from>
        <xdr:to>
          <xdr:col>14</xdr:col>
          <xdr:colOff>95250</xdr:colOff>
          <xdr:row>144</xdr:row>
          <xdr:rowOff>295275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6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145</xdr:row>
          <xdr:rowOff>47625</xdr:rowOff>
        </xdr:from>
        <xdr:to>
          <xdr:col>14</xdr:col>
          <xdr:colOff>95250</xdr:colOff>
          <xdr:row>145</xdr:row>
          <xdr:rowOff>295275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6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146</xdr:row>
          <xdr:rowOff>47625</xdr:rowOff>
        </xdr:from>
        <xdr:to>
          <xdr:col>14</xdr:col>
          <xdr:colOff>95250</xdr:colOff>
          <xdr:row>146</xdr:row>
          <xdr:rowOff>295275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6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147</xdr:row>
          <xdr:rowOff>47625</xdr:rowOff>
        </xdr:from>
        <xdr:to>
          <xdr:col>14</xdr:col>
          <xdr:colOff>95250</xdr:colOff>
          <xdr:row>147</xdr:row>
          <xdr:rowOff>295275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6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148</xdr:row>
          <xdr:rowOff>47625</xdr:rowOff>
        </xdr:from>
        <xdr:to>
          <xdr:col>14</xdr:col>
          <xdr:colOff>95250</xdr:colOff>
          <xdr:row>148</xdr:row>
          <xdr:rowOff>295275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6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36635</xdr:colOff>
      <xdr:row>96</xdr:row>
      <xdr:rowOff>307731</xdr:rowOff>
    </xdr:from>
    <xdr:to>
      <xdr:col>11</xdr:col>
      <xdr:colOff>117231</xdr:colOff>
      <xdr:row>101</xdr:row>
      <xdr:rowOff>139211</xdr:rowOff>
    </xdr:to>
    <xdr:sp macro="" textlink="">
      <xdr:nvSpPr>
        <xdr:cNvPr id="21" name="四角形: 角を丸くする 20">
          <a:extLst>
            <a:ext uri="{FF2B5EF4-FFF2-40B4-BE49-F238E27FC236}">
              <a16:creationId xmlns:a16="http://schemas.microsoft.com/office/drawing/2014/main" id="{00000000-0008-0000-0600-000015000000}"/>
            </a:ext>
          </a:extLst>
        </xdr:cNvPr>
        <xdr:cNvSpPr/>
      </xdr:nvSpPr>
      <xdr:spPr>
        <a:xfrm>
          <a:off x="3894260" y="22443831"/>
          <a:ext cx="937846" cy="1126880"/>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36000" rIns="36000" rtlCol="0" anchor="ctr" anchorCtr="0"/>
        <a:lstStyle/>
        <a:p>
          <a:pPr algn="ctr"/>
          <a:r>
            <a:rPr kumimoji="1" lang="ja-JP" altLang="en-US" sz="700">
              <a:solidFill>
                <a:sysClr val="windowText" lastClr="000000"/>
              </a:solidFill>
            </a:rPr>
            <a:t>雑草の刈払い・集積</a:t>
          </a:r>
          <a:endParaRPr kumimoji="1" lang="en-US" altLang="ja-JP" sz="700">
            <a:solidFill>
              <a:sysClr val="windowText" lastClr="000000"/>
            </a:solidFill>
          </a:endParaRPr>
        </a:p>
        <a:p>
          <a:pPr algn="ctr"/>
          <a:endParaRPr kumimoji="1" lang="en-US" altLang="ja-JP" sz="700">
            <a:solidFill>
              <a:sysClr val="windowText" lastClr="000000"/>
            </a:solidFill>
          </a:endParaRPr>
        </a:p>
        <a:p>
          <a:pPr algn="ctr"/>
          <a:r>
            <a:rPr kumimoji="1" lang="ja-JP" altLang="en-US" sz="700">
              <a:solidFill>
                <a:sysClr val="windowText" lastClr="000000"/>
              </a:solidFill>
            </a:rPr>
            <a:t>蔓切り</a:t>
          </a:r>
          <a:endParaRPr kumimoji="1" lang="en-US" altLang="ja-JP" sz="700">
            <a:solidFill>
              <a:sysClr val="windowText" lastClr="000000"/>
            </a:solidFill>
          </a:endParaRPr>
        </a:p>
        <a:p>
          <a:pPr algn="ctr"/>
          <a:endParaRPr kumimoji="1" lang="ja-JP" altLang="en-US" sz="700">
            <a:solidFill>
              <a:sysClr val="windowText" lastClr="000000"/>
            </a:solidFill>
          </a:endParaRPr>
        </a:p>
      </xdr:txBody>
    </xdr:sp>
    <xdr:clientData/>
  </xdr:twoCellAnchor>
  <xdr:twoCellAnchor>
    <xdr:from>
      <xdr:col>7</xdr:col>
      <xdr:colOff>80598</xdr:colOff>
      <xdr:row>96</xdr:row>
      <xdr:rowOff>65943</xdr:rowOff>
    </xdr:from>
    <xdr:to>
      <xdr:col>7</xdr:col>
      <xdr:colOff>278423</xdr:colOff>
      <xdr:row>110</xdr:row>
      <xdr:rowOff>73268</xdr:rowOff>
    </xdr:to>
    <xdr:sp macro="" textlink="">
      <xdr:nvSpPr>
        <xdr:cNvPr id="22" name="四角形: 角を丸くする 21">
          <a:extLst>
            <a:ext uri="{FF2B5EF4-FFF2-40B4-BE49-F238E27FC236}">
              <a16:creationId xmlns:a16="http://schemas.microsoft.com/office/drawing/2014/main" id="{00000000-0008-0000-0600-000016000000}"/>
            </a:ext>
          </a:extLst>
        </xdr:cNvPr>
        <xdr:cNvSpPr/>
      </xdr:nvSpPr>
      <xdr:spPr>
        <a:xfrm>
          <a:off x="3080973" y="22202043"/>
          <a:ext cx="197825" cy="3893525"/>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安全講習会</a:t>
          </a:r>
        </a:p>
      </xdr:txBody>
    </xdr:sp>
    <xdr:clientData/>
  </xdr:twoCellAnchor>
  <xdr:twoCellAnchor>
    <xdr:from>
      <xdr:col>11</xdr:col>
      <xdr:colOff>315058</xdr:colOff>
      <xdr:row>102</xdr:row>
      <xdr:rowOff>95250</xdr:rowOff>
    </xdr:from>
    <xdr:to>
      <xdr:col>13</xdr:col>
      <xdr:colOff>263769</xdr:colOff>
      <xdr:row>106</xdr:row>
      <xdr:rowOff>249115</xdr:rowOff>
    </xdr:to>
    <xdr:sp macro="" textlink="">
      <xdr:nvSpPr>
        <xdr:cNvPr id="23" name="四角形: 角を丸くする 22">
          <a:extLst>
            <a:ext uri="{FF2B5EF4-FFF2-40B4-BE49-F238E27FC236}">
              <a16:creationId xmlns:a16="http://schemas.microsoft.com/office/drawing/2014/main" id="{00000000-0008-0000-0600-000017000000}"/>
            </a:ext>
          </a:extLst>
        </xdr:cNvPr>
        <xdr:cNvSpPr/>
      </xdr:nvSpPr>
      <xdr:spPr>
        <a:xfrm>
          <a:off x="5029933" y="23850600"/>
          <a:ext cx="805961" cy="1125415"/>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36000" rIns="36000" rtlCol="0" anchor="ctr" anchorCtr="0"/>
        <a:lstStyle/>
        <a:p>
          <a:pPr algn="ctr"/>
          <a:r>
            <a:rPr kumimoji="1" lang="ja-JP" altLang="en-US" sz="700">
              <a:solidFill>
                <a:sysClr val="windowText" lastClr="000000"/>
              </a:solidFill>
            </a:rPr>
            <a:t>侵入竹の伐採・集積</a:t>
          </a:r>
        </a:p>
      </xdr:txBody>
    </xdr:sp>
    <xdr:clientData/>
  </xdr:twoCellAnchor>
  <xdr:twoCellAnchor>
    <xdr:from>
      <xdr:col>10</xdr:col>
      <xdr:colOff>285749</xdr:colOff>
      <xdr:row>107</xdr:row>
      <xdr:rowOff>95250</xdr:rowOff>
    </xdr:from>
    <xdr:to>
      <xdr:col>12</xdr:col>
      <xdr:colOff>80595</xdr:colOff>
      <xdr:row>110</xdr:row>
      <xdr:rowOff>249115</xdr:rowOff>
    </xdr:to>
    <xdr:sp macro="" textlink="">
      <xdr:nvSpPr>
        <xdr:cNvPr id="24" name="四角形: 角を丸くする 23">
          <a:extLst>
            <a:ext uri="{FF2B5EF4-FFF2-40B4-BE49-F238E27FC236}">
              <a16:creationId xmlns:a16="http://schemas.microsoft.com/office/drawing/2014/main" id="{00000000-0008-0000-0600-000018000000}"/>
            </a:ext>
          </a:extLst>
        </xdr:cNvPr>
        <xdr:cNvSpPr/>
      </xdr:nvSpPr>
      <xdr:spPr>
        <a:xfrm>
          <a:off x="4571999" y="25146000"/>
          <a:ext cx="652096" cy="1125415"/>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36000" rIns="36000" rtlCol="0" anchor="ctr" anchorCtr="0"/>
        <a:lstStyle/>
        <a:p>
          <a:pPr algn="ctr"/>
          <a:r>
            <a:rPr kumimoji="1" lang="ja-JP" altLang="en-US" sz="700">
              <a:solidFill>
                <a:sysClr val="windowText" lastClr="000000"/>
              </a:solidFill>
            </a:rPr>
            <a:t>コナラの伐採</a:t>
          </a:r>
        </a:p>
      </xdr:txBody>
    </xdr:sp>
    <xdr:clientData/>
  </xdr:twoCellAnchor>
  <xdr:twoCellAnchor>
    <xdr:from>
      <xdr:col>8</xdr:col>
      <xdr:colOff>307732</xdr:colOff>
      <xdr:row>111</xdr:row>
      <xdr:rowOff>29307</xdr:rowOff>
    </xdr:from>
    <xdr:to>
      <xdr:col>9</xdr:col>
      <xdr:colOff>271096</xdr:colOff>
      <xdr:row>114</xdr:row>
      <xdr:rowOff>263768</xdr:rowOff>
    </xdr:to>
    <xdr:sp macro="" textlink="">
      <xdr:nvSpPr>
        <xdr:cNvPr id="25" name="四角形: 角を丸くする 24">
          <a:extLst>
            <a:ext uri="{FF2B5EF4-FFF2-40B4-BE49-F238E27FC236}">
              <a16:creationId xmlns:a16="http://schemas.microsoft.com/office/drawing/2014/main" id="{00000000-0008-0000-0600-000019000000}"/>
            </a:ext>
          </a:extLst>
        </xdr:cNvPr>
        <xdr:cNvSpPr/>
      </xdr:nvSpPr>
      <xdr:spPr>
        <a:xfrm>
          <a:off x="3736732" y="26375457"/>
          <a:ext cx="391989" cy="1206011"/>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作業歩道整備</a:t>
          </a:r>
        </a:p>
      </xdr:txBody>
    </xdr:sp>
    <xdr:clientData/>
  </xdr:twoCellAnchor>
  <xdr:twoCellAnchor>
    <xdr:from>
      <xdr:col>10</xdr:col>
      <xdr:colOff>58617</xdr:colOff>
      <xdr:row>115</xdr:row>
      <xdr:rowOff>58614</xdr:rowOff>
    </xdr:from>
    <xdr:to>
      <xdr:col>10</xdr:col>
      <xdr:colOff>263769</xdr:colOff>
      <xdr:row>118</xdr:row>
      <xdr:rowOff>293075</xdr:rowOff>
    </xdr:to>
    <xdr:sp macro="" textlink="">
      <xdr:nvSpPr>
        <xdr:cNvPr id="26" name="四角形: 角を丸くする 25">
          <a:extLst>
            <a:ext uri="{FF2B5EF4-FFF2-40B4-BE49-F238E27FC236}">
              <a16:creationId xmlns:a16="http://schemas.microsoft.com/office/drawing/2014/main" id="{00000000-0008-0000-0600-00001A000000}"/>
            </a:ext>
          </a:extLst>
        </xdr:cNvPr>
        <xdr:cNvSpPr/>
      </xdr:nvSpPr>
      <xdr:spPr>
        <a:xfrm>
          <a:off x="4344867" y="27700164"/>
          <a:ext cx="205152" cy="1206011"/>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en-US" altLang="ja-JP" sz="700">
              <a:solidFill>
                <a:sysClr val="windowText" lastClr="000000"/>
              </a:solidFill>
            </a:rPr>
            <a:t>A</a:t>
          </a:r>
          <a:r>
            <a:rPr kumimoji="1" lang="ja-JP" altLang="en-US" sz="700">
              <a:solidFill>
                <a:sysClr val="windowText" lastClr="000000"/>
              </a:solidFill>
            </a:rPr>
            <a:t>１の共同整備</a:t>
          </a:r>
        </a:p>
      </xdr:txBody>
    </xdr:sp>
    <xdr:clientData/>
  </xdr:twoCellAnchor>
  <xdr:twoCellAnchor>
    <xdr:from>
      <xdr:col>8</xdr:col>
      <xdr:colOff>73270</xdr:colOff>
      <xdr:row>119</xdr:row>
      <xdr:rowOff>43963</xdr:rowOff>
    </xdr:from>
    <xdr:to>
      <xdr:col>8</xdr:col>
      <xdr:colOff>351691</xdr:colOff>
      <xdr:row>121</xdr:row>
      <xdr:rowOff>278425</xdr:rowOff>
    </xdr:to>
    <xdr:sp macro="" textlink="">
      <xdr:nvSpPr>
        <xdr:cNvPr id="27" name="四角形: 角を丸くする 26">
          <a:extLst>
            <a:ext uri="{FF2B5EF4-FFF2-40B4-BE49-F238E27FC236}">
              <a16:creationId xmlns:a16="http://schemas.microsoft.com/office/drawing/2014/main" id="{00000000-0008-0000-0600-00001B000000}"/>
            </a:ext>
          </a:extLst>
        </xdr:cNvPr>
        <xdr:cNvSpPr/>
      </xdr:nvSpPr>
      <xdr:spPr>
        <a:xfrm>
          <a:off x="3531578" y="28794809"/>
          <a:ext cx="278421" cy="879231"/>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下刈り機整備</a:t>
          </a:r>
        </a:p>
      </xdr:txBody>
    </xdr:sp>
    <xdr:clientData/>
  </xdr:twoCellAnchor>
  <xdr:twoCellAnchor>
    <xdr:from>
      <xdr:col>13</xdr:col>
      <xdr:colOff>51289</xdr:colOff>
      <xdr:row>107</xdr:row>
      <xdr:rowOff>87923</xdr:rowOff>
    </xdr:from>
    <xdr:to>
      <xdr:col>13</xdr:col>
      <xdr:colOff>278423</xdr:colOff>
      <xdr:row>110</xdr:row>
      <xdr:rowOff>241789</xdr:rowOff>
    </xdr:to>
    <xdr:sp macro="" textlink="">
      <xdr:nvSpPr>
        <xdr:cNvPr id="28" name="四角形: 角を丸くする 27">
          <a:extLst>
            <a:ext uri="{FF2B5EF4-FFF2-40B4-BE49-F238E27FC236}">
              <a16:creationId xmlns:a16="http://schemas.microsoft.com/office/drawing/2014/main" id="{00000000-0008-0000-0600-00001C000000}"/>
            </a:ext>
          </a:extLst>
        </xdr:cNvPr>
        <xdr:cNvSpPr/>
      </xdr:nvSpPr>
      <xdr:spPr>
        <a:xfrm>
          <a:off x="5623414" y="25138673"/>
          <a:ext cx="227134" cy="1125416"/>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玉切り・搬出</a:t>
          </a:r>
        </a:p>
      </xdr:txBody>
    </xdr:sp>
    <xdr:clientData/>
  </xdr:twoCellAnchor>
  <xdr:twoCellAnchor>
    <xdr:from>
      <xdr:col>14</xdr:col>
      <xdr:colOff>183174</xdr:colOff>
      <xdr:row>107</xdr:row>
      <xdr:rowOff>95250</xdr:rowOff>
    </xdr:from>
    <xdr:to>
      <xdr:col>14</xdr:col>
      <xdr:colOff>410308</xdr:colOff>
      <xdr:row>110</xdr:row>
      <xdr:rowOff>249116</xdr:rowOff>
    </xdr:to>
    <xdr:sp macro="" textlink="">
      <xdr:nvSpPr>
        <xdr:cNvPr id="29" name="四角形: 角を丸くする 28">
          <a:extLst>
            <a:ext uri="{FF2B5EF4-FFF2-40B4-BE49-F238E27FC236}">
              <a16:creationId xmlns:a16="http://schemas.microsoft.com/office/drawing/2014/main" id="{00000000-0008-0000-0600-00001D000000}"/>
            </a:ext>
          </a:extLst>
        </xdr:cNvPr>
        <xdr:cNvSpPr/>
      </xdr:nvSpPr>
      <xdr:spPr>
        <a:xfrm>
          <a:off x="6183924" y="25146000"/>
          <a:ext cx="227134" cy="1125416"/>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シイタケ駒打ち</a:t>
          </a:r>
        </a:p>
      </xdr:txBody>
    </xdr:sp>
    <xdr:clientData/>
  </xdr:twoCellAnchor>
  <xdr:twoCellAnchor>
    <xdr:from>
      <xdr:col>14</xdr:col>
      <xdr:colOff>175847</xdr:colOff>
      <xdr:row>115</xdr:row>
      <xdr:rowOff>43962</xdr:rowOff>
    </xdr:from>
    <xdr:to>
      <xdr:col>14</xdr:col>
      <xdr:colOff>402981</xdr:colOff>
      <xdr:row>118</xdr:row>
      <xdr:rowOff>285750</xdr:rowOff>
    </xdr:to>
    <xdr:sp macro="" textlink="">
      <xdr:nvSpPr>
        <xdr:cNvPr id="30" name="四角形: 角を丸くする 29">
          <a:extLst>
            <a:ext uri="{FF2B5EF4-FFF2-40B4-BE49-F238E27FC236}">
              <a16:creationId xmlns:a16="http://schemas.microsoft.com/office/drawing/2014/main" id="{00000000-0008-0000-0600-00001E000000}"/>
            </a:ext>
          </a:extLst>
        </xdr:cNvPr>
        <xdr:cNvSpPr/>
      </xdr:nvSpPr>
      <xdr:spPr>
        <a:xfrm>
          <a:off x="6176597" y="27685512"/>
          <a:ext cx="227134" cy="1213338"/>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シイタケ駒打ち</a:t>
          </a:r>
        </a:p>
      </xdr:txBody>
    </xdr:sp>
    <xdr:clientData/>
  </xdr:twoCellAnchor>
  <xdr:twoCellAnchor>
    <xdr:from>
      <xdr:col>13</xdr:col>
      <xdr:colOff>366346</xdr:colOff>
      <xdr:row>100</xdr:row>
      <xdr:rowOff>322384</xdr:rowOff>
    </xdr:from>
    <xdr:to>
      <xdr:col>14</xdr:col>
      <xdr:colOff>139212</xdr:colOff>
      <xdr:row>108</xdr:row>
      <xdr:rowOff>14653</xdr:rowOff>
    </xdr:to>
    <xdr:sp macro="" textlink="">
      <xdr:nvSpPr>
        <xdr:cNvPr id="31" name="四角形: 角を丸くする 30">
          <a:extLst>
            <a:ext uri="{FF2B5EF4-FFF2-40B4-BE49-F238E27FC236}">
              <a16:creationId xmlns:a16="http://schemas.microsoft.com/office/drawing/2014/main" id="{00000000-0008-0000-0600-00001F000000}"/>
            </a:ext>
          </a:extLst>
        </xdr:cNvPr>
        <xdr:cNvSpPr/>
      </xdr:nvSpPr>
      <xdr:spPr>
        <a:xfrm>
          <a:off x="5938471" y="23430034"/>
          <a:ext cx="201491" cy="1959219"/>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モニタリング年次調査</a:t>
          </a:r>
        </a:p>
      </xdr:txBody>
    </xdr:sp>
    <xdr:clientData/>
  </xdr:twoCellAnchor>
  <xdr:twoCellAnchor>
    <xdr:from>
      <xdr:col>13</xdr:col>
      <xdr:colOff>263771</xdr:colOff>
      <xdr:row>119</xdr:row>
      <xdr:rowOff>29309</xdr:rowOff>
    </xdr:from>
    <xdr:to>
      <xdr:col>14</xdr:col>
      <xdr:colOff>109904</xdr:colOff>
      <xdr:row>121</xdr:row>
      <xdr:rowOff>263771</xdr:rowOff>
    </xdr:to>
    <xdr:sp macro="" textlink="">
      <xdr:nvSpPr>
        <xdr:cNvPr id="32" name="四角形: 角を丸くする 31">
          <a:extLst>
            <a:ext uri="{FF2B5EF4-FFF2-40B4-BE49-F238E27FC236}">
              <a16:creationId xmlns:a16="http://schemas.microsoft.com/office/drawing/2014/main" id="{00000000-0008-0000-0600-000020000000}"/>
            </a:ext>
          </a:extLst>
        </xdr:cNvPr>
        <xdr:cNvSpPr/>
      </xdr:nvSpPr>
      <xdr:spPr>
        <a:xfrm>
          <a:off x="5835896" y="28966259"/>
          <a:ext cx="274758" cy="882162"/>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シイタケ駒菌</a:t>
          </a:r>
        </a:p>
      </xdr:txBody>
    </xdr:sp>
    <xdr:clientData/>
  </xdr:twoCellAnchor>
  <xdr:twoCellAnchor editAs="oneCell">
    <xdr:from>
      <xdr:col>16</xdr:col>
      <xdr:colOff>85337</xdr:colOff>
      <xdr:row>89</xdr:row>
      <xdr:rowOff>7327</xdr:rowOff>
    </xdr:from>
    <xdr:to>
      <xdr:col>26</xdr:col>
      <xdr:colOff>170184</xdr:colOff>
      <xdr:row>110</xdr:row>
      <xdr:rowOff>256442</xdr:rowOff>
    </xdr:to>
    <xdr:pic>
      <xdr:nvPicPr>
        <xdr:cNvPr id="33" name="図 32">
          <a:extLst>
            <a:ext uri="{FF2B5EF4-FFF2-40B4-BE49-F238E27FC236}">
              <a16:creationId xmlns:a16="http://schemas.microsoft.com/office/drawing/2014/main" id="{00000000-0008-0000-0600-000021000000}"/>
            </a:ext>
          </a:extLst>
        </xdr:cNvPr>
        <xdr:cNvPicPr>
          <a:picLocks noChangeAspect="1"/>
        </xdr:cNvPicPr>
      </xdr:nvPicPr>
      <xdr:blipFill rotWithShape="1">
        <a:blip xmlns:r="http://schemas.openxmlformats.org/officeDocument/2006/relationships" r:embed="rId1"/>
        <a:srcRect l="7639" t="17011" r="61523" b="10317"/>
        <a:stretch/>
      </xdr:blipFill>
      <xdr:spPr>
        <a:xfrm>
          <a:off x="7001952" y="20193000"/>
          <a:ext cx="4407732" cy="5912827"/>
        </a:xfrm>
        <a:prstGeom prst="rect">
          <a:avLst/>
        </a:prstGeom>
      </xdr:spPr>
    </xdr:pic>
    <xdr:clientData/>
  </xdr:twoCellAnchor>
  <xdr:twoCellAnchor>
    <xdr:from>
      <xdr:col>14</xdr:col>
      <xdr:colOff>183174</xdr:colOff>
      <xdr:row>102</xdr:row>
      <xdr:rowOff>102578</xdr:rowOff>
    </xdr:from>
    <xdr:to>
      <xdr:col>14</xdr:col>
      <xdr:colOff>410308</xdr:colOff>
      <xdr:row>106</xdr:row>
      <xdr:rowOff>256444</xdr:rowOff>
    </xdr:to>
    <xdr:sp macro="" textlink="">
      <xdr:nvSpPr>
        <xdr:cNvPr id="34" name="四角形: 角を丸くする 33">
          <a:extLst>
            <a:ext uri="{FF2B5EF4-FFF2-40B4-BE49-F238E27FC236}">
              <a16:creationId xmlns:a16="http://schemas.microsoft.com/office/drawing/2014/main" id="{00000000-0008-0000-0600-000022000000}"/>
            </a:ext>
          </a:extLst>
        </xdr:cNvPr>
        <xdr:cNvSpPr/>
      </xdr:nvSpPr>
      <xdr:spPr>
        <a:xfrm>
          <a:off x="6235212" y="23695270"/>
          <a:ext cx="227134" cy="1121020"/>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rIns="36000" rtlCol="0" anchor="ctr" anchorCtr="0"/>
        <a:lstStyle/>
        <a:p>
          <a:pPr algn="ctr"/>
          <a:r>
            <a:rPr kumimoji="1" lang="ja-JP" altLang="en-US" sz="700">
              <a:solidFill>
                <a:sysClr val="windowText" lastClr="000000"/>
              </a:solidFill>
            </a:rPr>
            <a:t>サクラ等植栽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5.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5.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s-green@greenbank"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6.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6.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3.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7.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7.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7AFA7-B69E-4446-BF23-5EC774D135F8}">
  <dimension ref="A1:E36"/>
  <sheetViews>
    <sheetView tabSelected="1" view="pageBreakPreview" zoomScale="115" zoomScaleNormal="100" zoomScaleSheetLayoutView="115" workbookViewId="0">
      <selection activeCell="D15" sqref="D15"/>
    </sheetView>
  </sheetViews>
  <sheetFormatPr defaultRowHeight="13.5" x14ac:dyDescent="0.15"/>
  <cols>
    <col min="1" max="1" width="7.5" customWidth="1"/>
    <col min="3" max="3" width="17.125" customWidth="1"/>
    <col min="4" max="4" width="32.375" customWidth="1"/>
    <col min="5" max="5" width="22.375" customWidth="1"/>
  </cols>
  <sheetData>
    <row r="1" spans="1:5" x14ac:dyDescent="0.15">
      <c r="A1" t="s">
        <v>285</v>
      </c>
    </row>
    <row r="2" spans="1:5" x14ac:dyDescent="0.15">
      <c r="E2" s="67" t="s">
        <v>294</v>
      </c>
    </row>
    <row r="4" spans="1:5" ht="17.25" x14ac:dyDescent="0.15">
      <c r="A4" s="132" t="s">
        <v>295</v>
      </c>
      <c r="B4" s="132"/>
      <c r="C4" s="132"/>
      <c r="D4" s="132"/>
      <c r="E4" s="132"/>
    </row>
    <row r="6" spans="1:5" ht="30" customHeight="1" x14ac:dyDescent="0.15">
      <c r="A6" s="136" t="s">
        <v>296</v>
      </c>
      <c r="B6" s="136"/>
      <c r="C6" s="136"/>
      <c r="D6" s="136"/>
      <c r="E6" s="136"/>
    </row>
    <row r="8" spans="1:5" ht="20.100000000000001" customHeight="1" x14ac:dyDescent="0.15">
      <c r="A8" s="63" t="s">
        <v>286</v>
      </c>
      <c r="B8" s="63" t="s">
        <v>289</v>
      </c>
      <c r="C8" s="63" t="s">
        <v>290</v>
      </c>
      <c r="D8" s="63" t="s">
        <v>206</v>
      </c>
      <c r="E8" s="63" t="s">
        <v>330</v>
      </c>
    </row>
    <row r="9" spans="1:5" ht="24.95" customHeight="1" x14ac:dyDescent="0.15">
      <c r="A9" s="133" t="s">
        <v>287</v>
      </c>
      <c r="B9" s="91" t="s">
        <v>297</v>
      </c>
      <c r="C9" s="91" t="s">
        <v>315</v>
      </c>
      <c r="D9" s="90" t="s">
        <v>381</v>
      </c>
      <c r="E9" s="90" t="s">
        <v>337</v>
      </c>
    </row>
    <row r="10" spans="1:5" ht="24.95" customHeight="1" x14ac:dyDescent="0.15">
      <c r="A10" s="134"/>
      <c r="B10" s="91" t="s">
        <v>299</v>
      </c>
      <c r="C10" s="91" t="s">
        <v>379</v>
      </c>
      <c r="D10" s="90" t="s">
        <v>334</v>
      </c>
      <c r="E10" s="90" t="s">
        <v>340</v>
      </c>
    </row>
    <row r="11" spans="1:5" ht="24.95" customHeight="1" x14ac:dyDescent="0.15">
      <c r="A11" s="134"/>
      <c r="B11" s="91" t="s">
        <v>301</v>
      </c>
      <c r="C11" s="91" t="s">
        <v>377</v>
      </c>
      <c r="D11" s="90" t="s">
        <v>300</v>
      </c>
      <c r="E11" s="90" t="s">
        <v>344</v>
      </c>
    </row>
    <row r="12" spans="1:5" ht="24.95" customHeight="1" x14ac:dyDescent="0.15">
      <c r="A12" s="134"/>
      <c r="B12" s="91"/>
      <c r="C12" s="91" t="s">
        <v>378</v>
      </c>
      <c r="D12" s="90" t="s">
        <v>335</v>
      </c>
      <c r="E12" s="90" t="s">
        <v>336</v>
      </c>
    </row>
    <row r="13" spans="1:5" ht="24.95" customHeight="1" x14ac:dyDescent="0.15">
      <c r="A13" s="134"/>
      <c r="B13" s="91"/>
      <c r="C13" s="91" t="s">
        <v>314</v>
      </c>
      <c r="D13" s="90" t="s">
        <v>342</v>
      </c>
      <c r="E13" s="90" t="s">
        <v>337</v>
      </c>
    </row>
    <row r="14" spans="1:5" ht="24.95" customHeight="1" x14ac:dyDescent="0.15">
      <c r="A14" s="134"/>
      <c r="B14" s="91"/>
      <c r="C14" s="91" t="s">
        <v>298</v>
      </c>
      <c r="D14" s="90" t="s">
        <v>332</v>
      </c>
      <c r="E14" s="90" t="s">
        <v>343</v>
      </c>
    </row>
    <row r="15" spans="1:5" ht="24.95" customHeight="1" x14ac:dyDescent="0.15">
      <c r="A15" s="134"/>
      <c r="B15" s="91"/>
      <c r="C15" s="91" t="s">
        <v>318</v>
      </c>
      <c r="D15" s="90" t="s">
        <v>341</v>
      </c>
      <c r="E15" s="90" t="s">
        <v>337</v>
      </c>
    </row>
    <row r="16" spans="1:5" ht="24.95" customHeight="1" x14ac:dyDescent="0.15">
      <c r="A16" s="134"/>
      <c r="B16" s="91"/>
      <c r="C16" s="91" t="s">
        <v>316</v>
      </c>
      <c r="D16" s="90" t="s">
        <v>317</v>
      </c>
      <c r="E16" s="90" t="s">
        <v>339</v>
      </c>
    </row>
    <row r="17" spans="1:5" ht="24.95" customHeight="1" x14ac:dyDescent="0.15">
      <c r="A17" s="134"/>
      <c r="B17" s="91"/>
      <c r="C17" s="91"/>
      <c r="D17" s="90"/>
      <c r="E17" s="90"/>
    </row>
    <row r="18" spans="1:5" ht="24.95" customHeight="1" x14ac:dyDescent="0.15">
      <c r="A18" s="134"/>
      <c r="B18" s="91"/>
      <c r="C18" s="91"/>
      <c r="D18" s="90"/>
      <c r="E18" s="90"/>
    </row>
    <row r="19" spans="1:5" ht="24.95" customHeight="1" x14ac:dyDescent="0.15">
      <c r="A19" s="134"/>
      <c r="B19" s="91"/>
      <c r="C19" s="91"/>
      <c r="D19" s="90"/>
      <c r="E19" s="90"/>
    </row>
    <row r="20" spans="1:5" ht="24.95" customHeight="1" x14ac:dyDescent="0.15">
      <c r="A20" s="134"/>
      <c r="B20" s="91"/>
      <c r="C20" s="91"/>
      <c r="D20" s="90"/>
      <c r="E20" s="90"/>
    </row>
    <row r="21" spans="1:5" ht="24.95" customHeight="1" x14ac:dyDescent="0.15">
      <c r="A21" s="134"/>
      <c r="B21" s="91"/>
      <c r="C21" s="91"/>
      <c r="D21" s="90"/>
      <c r="E21" s="90"/>
    </row>
    <row r="22" spans="1:5" ht="24.95" customHeight="1" x14ac:dyDescent="0.15">
      <c r="A22" s="134"/>
      <c r="B22" s="91"/>
      <c r="C22" s="91"/>
      <c r="D22" s="90"/>
      <c r="E22" s="90"/>
    </row>
    <row r="23" spans="1:5" ht="24.95" customHeight="1" x14ac:dyDescent="0.15">
      <c r="A23" s="134"/>
      <c r="B23" s="91"/>
      <c r="C23" s="91"/>
      <c r="D23" s="91"/>
      <c r="E23" s="91"/>
    </row>
    <row r="24" spans="1:5" ht="24.95" customHeight="1" x14ac:dyDescent="0.15">
      <c r="A24" s="134"/>
      <c r="B24" s="91"/>
      <c r="C24" s="91"/>
      <c r="D24" s="90"/>
      <c r="E24" s="90"/>
    </row>
    <row r="25" spans="1:5" ht="24.95" customHeight="1" x14ac:dyDescent="0.15">
      <c r="A25" s="134"/>
      <c r="B25" s="91"/>
      <c r="C25" s="91"/>
      <c r="D25" s="90"/>
      <c r="E25" s="90"/>
    </row>
    <row r="26" spans="1:5" ht="24.95" customHeight="1" x14ac:dyDescent="0.15">
      <c r="A26" s="135"/>
      <c r="B26" s="91"/>
      <c r="C26" s="91"/>
      <c r="D26" s="90"/>
      <c r="E26" s="90"/>
    </row>
    <row r="27" spans="1:5" ht="24.95" customHeight="1" x14ac:dyDescent="0.15">
      <c r="A27" s="133" t="s">
        <v>288</v>
      </c>
      <c r="B27" s="91" t="s">
        <v>338</v>
      </c>
      <c r="C27" s="91" t="s">
        <v>380</v>
      </c>
      <c r="D27" s="90" t="s">
        <v>333</v>
      </c>
      <c r="E27" s="90" t="s">
        <v>347</v>
      </c>
    </row>
    <row r="28" spans="1:5" ht="24.95" customHeight="1" x14ac:dyDescent="0.15">
      <c r="A28" s="134"/>
      <c r="B28" s="91"/>
      <c r="C28" s="91"/>
      <c r="D28" s="90"/>
      <c r="E28" s="90"/>
    </row>
    <row r="29" spans="1:5" ht="24.95" customHeight="1" x14ac:dyDescent="0.15">
      <c r="A29" s="134"/>
      <c r="B29" s="91"/>
      <c r="C29" s="91"/>
      <c r="D29" s="90"/>
      <c r="E29" s="90"/>
    </row>
    <row r="30" spans="1:5" ht="24.95" customHeight="1" x14ac:dyDescent="0.15">
      <c r="A30" s="134"/>
      <c r="B30" s="91"/>
      <c r="C30" s="91"/>
      <c r="D30" s="90"/>
      <c r="E30" s="90"/>
    </row>
    <row r="31" spans="1:5" ht="24.95" customHeight="1" x14ac:dyDescent="0.15">
      <c r="A31" s="135"/>
      <c r="B31" s="91"/>
      <c r="C31" s="91"/>
      <c r="D31" s="90"/>
      <c r="E31" s="90"/>
    </row>
    <row r="33" spans="1:2" x14ac:dyDescent="0.15">
      <c r="A33" s="55" t="s">
        <v>111</v>
      </c>
      <c r="B33" s="60" t="s">
        <v>293</v>
      </c>
    </row>
    <row r="34" spans="1:2" x14ac:dyDescent="0.15">
      <c r="A34" s="89" t="s">
        <v>111</v>
      </c>
      <c r="B34" s="60" t="s">
        <v>291</v>
      </c>
    </row>
    <row r="35" spans="1:2" x14ac:dyDescent="0.15">
      <c r="A35" s="89" t="s">
        <v>111</v>
      </c>
      <c r="B35" s="60" t="s">
        <v>331</v>
      </c>
    </row>
    <row r="36" spans="1:2" x14ac:dyDescent="0.15">
      <c r="A36" s="89" t="s">
        <v>111</v>
      </c>
      <c r="B36" s="60" t="s">
        <v>292</v>
      </c>
    </row>
  </sheetData>
  <mergeCells count="4">
    <mergeCell ref="A4:E4"/>
    <mergeCell ref="A9:A26"/>
    <mergeCell ref="A27:A31"/>
    <mergeCell ref="A6:E6"/>
  </mergeCells>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34770-32AC-4306-9195-0E926878099B}">
  <dimension ref="A1:X41"/>
  <sheetViews>
    <sheetView view="pageBreakPreview" zoomScaleNormal="100" zoomScaleSheetLayoutView="100" workbookViewId="0">
      <selection activeCell="A3" sqref="A3"/>
    </sheetView>
  </sheetViews>
  <sheetFormatPr defaultRowHeight="13.5" x14ac:dyDescent="0.15"/>
  <cols>
    <col min="1" max="1" width="5.125" style="25" customWidth="1"/>
    <col min="2" max="3" width="5.125" style="26" customWidth="1"/>
    <col min="4" max="4" width="5.125" style="27" customWidth="1"/>
    <col min="5" max="6" width="11.625" style="16" customWidth="1"/>
    <col min="7" max="7" width="8.625" style="11" customWidth="1"/>
    <col min="8" max="8" width="9" style="4"/>
    <col min="9" max="9" width="12.5" style="16" customWidth="1"/>
    <col min="10" max="12" width="6.625" style="16" customWidth="1"/>
    <col min="13" max="15" width="14.625" style="4" customWidth="1"/>
    <col min="16" max="18" width="8.625" style="4" customWidth="1"/>
    <col min="19" max="19" width="15.625" style="4" customWidth="1"/>
    <col min="20" max="16384" width="9" style="4"/>
  </cols>
  <sheetData>
    <row r="1" spans="1:24" ht="24" x14ac:dyDescent="0.15">
      <c r="A1" s="139" t="s">
        <v>0</v>
      </c>
      <c r="B1" s="139"/>
      <c r="C1" s="139"/>
      <c r="D1" s="139"/>
      <c r="E1" s="139"/>
      <c r="F1" s="139"/>
      <c r="G1" s="139"/>
      <c r="H1" s="139"/>
      <c r="I1" s="139"/>
      <c r="J1" s="139"/>
      <c r="K1" s="139"/>
      <c r="L1" s="139"/>
      <c r="M1" s="139"/>
      <c r="N1" s="139"/>
      <c r="O1" s="139"/>
      <c r="P1" s="139"/>
      <c r="Q1" s="139"/>
      <c r="R1" s="140"/>
      <c r="S1" s="17" t="s">
        <v>19</v>
      </c>
      <c r="T1" s="5"/>
    </row>
    <row r="2" spans="1:24" ht="7.5" customHeight="1" x14ac:dyDescent="0.15">
      <c r="A2" s="22"/>
      <c r="B2" s="23"/>
      <c r="C2" s="23"/>
      <c r="D2" s="24"/>
      <c r="E2" s="6"/>
      <c r="F2" s="6"/>
      <c r="G2" s="12"/>
      <c r="H2" s="6"/>
      <c r="I2" s="6"/>
      <c r="J2" s="6"/>
      <c r="K2" s="6"/>
      <c r="L2" s="6"/>
      <c r="M2" s="6"/>
      <c r="N2" s="6"/>
      <c r="O2" s="6"/>
      <c r="P2" s="6"/>
      <c r="Q2" s="6"/>
      <c r="R2" s="6"/>
      <c r="S2" s="6"/>
      <c r="T2" s="6"/>
    </row>
    <row r="3" spans="1:24" ht="18.75" x14ac:dyDescent="0.15">
      <c r="L3" s="142" t="s">
        <v>62</v>
      </c>
      <c r="M3" s="142"/>
      <c r="N3" s="142"/>
      <c r="O3" s="141" t="s">
        <v>37</v>
      </c>
      <c r="P3" s="141"/>
      <c r="Q3" s="141"/>
      <c r="R3" s="141"/>
      <c r="S3" s="141"/>
      <c r="T3" s="7"/>
    </row>
    <row r="4" spans="1:24" ht="7.5" customHeight="1" x14ac:dyDescent="0.15">
      <c r="L4" s="18"/>
      <c r="M4" s="19"/>
      <c r="N4" s="20"/>
      <c r="O4" s="20"/>
      <c r="P4" s="20"/>
      <c r="Q4" s="20"/>
      <c r="R4" s="20"/>
      <c r="S4" s="20"/>
      <c r="T4" s="7"/>
    </row>
    <row r="5" spans="1:24" s="16" customFormat="1" ht="18" customHeight="1" x14ac:dyDescent="0.15">
      <c r="A5" s="137" t="s">
        <v>1</v>
      </c>
      <c r="B5" s="155" t="s">
        <v>2</v>
      </c>
      <c r="C5" s="156" t="s">
        <v>28</v>
      </c>
      <c r="D5" s="159" t="s">
        <v>27</v>
      </c>
      <c r="E5" s="160" t="s">
        <v>35</v>
      </c>
      <c r="F5" s="161"/>
      <c r="G5" s="162"/>
      <c r="H5" s="145" t="s">
        <v>3</v>
      </c>
      <c r="I5" s="145" t="s">
        <v>4</v>
      </c>
      <c r="J5" s="145" t="s">
        <v>5</v>
      </c>
      <c r="K5" s="145"/>
      <c r="L5" s="145"/>
      <c r="M5" s="145" t="s">
        <v>58</v>
      </c>
      <c r="N5" s="145"/>
      <c r="O5" s="145"/>
      <c r="P5" s="137" t="s">
        <v>64</v>
      </c>
      <c r="Q5" s="137"/>
      <c r="R5" s="137"/>
      <c r="S5" s="146" t="s">
        <v>6</v>
      </c>
      <c r="T5" s="38"/>
      <c r="U5" s="7"/>
      <c r="V5" s="7"/>
    </row>
    <row r="6" spans="1:24" s="16" customFormat="1" x14ac:dyDescent="0.15">
      <c r="A6" s="137"/>
      <c r="B6" s="155"/>
      <c r="C6" s="157"/>
      <c r="D6" s="159"/>
      <c r="E6" s="149" t="s">
        <v>32</v>
      </c>
      <c r="F6" s="149" t="s">
        <v>33</v>
      </c>
      <c r="G6" s="151" t="s">
        <v>34</v>
      </c>
      <c r="H6" s="145"/>
      <c r="I6" s="145"/>
      <c r="J6" s="145" t="s">
        <v>7</v>
      </c>
      <c r="K6" s="145" t="s">
        <v>8</v>
      </c>
      <c r="L6" s="153" t="s">
        <v>20</v>
      </c>
      <c r="M6" s="8" t="s">
        <v>9</v>
      </c>
      <c r="N6" s="8" t="s">
        <v>10</v>
      </c>
      <c r="O6" s="8" t="s">
        <v>11</v>
      </c>
      <c r="P6" s="8" t="str">
        <f t="shared" ref="P6:R7" si="0">M6</f>
        <v>最初の採択年</v>
      </c>
      <c r="Q6" s="8" t="str">
        <f t="shared" si="0"/>
        <v>次年度</v>
      </c>
      <c r="R6" s="8" t="str">
        <f t="shared" si="0"/>
        <v>最終年度</v>
      </c>
      <c r="S6" s="147"/>
      <c r="T6" s="38"/>
      <c r="U6" s="7"/>
      <c r="V6" s="7"/>
    </row>
    <row r="7" spans="1:24" s="16" customFormat="1" x14ac:dyDescent="0.15">
      <c r="A7" s="137"/>
      <c r="B7" s="155"/>
      <c r="C7" s="158"/>
      <c r="D7" s="159"/>
      <c r="E7" s="150"/>
      <c r="F7" s="150"/>
      <c r="G7" s="152"/>
      <c r="H7" s="145"/>
      <c r="I7" s="145"/>
      <c r="J7" s="145"/>
      <c r="K7" s="145"/>
      <c r="L7" s="154"/>
      <c r="M7" s="8" t="s">
        <v>24</v>
      </c>
      <c r="N7" s="8" t="s">
        <v>25</v>
      </c>
      <c r="O7" s="8" t="s">
        <v>26</v>
      </c>
      <c r="P7" s="8" t="str">
        <f t="shared" si="0"/>
        <v>R3年度</v>
      </c>
      <c r="Q7" s="8" t="str">
        <f t="shared" si="0"/>
        <v>R4年度</v>
      </c>
      <c r="R7" s="8" t="str">
        <f t="shared" si="0"/>
        <v>R5年度</v>
      </c>
      <c r="S7" s="148"/>
      <c r="T7" s="38"/>
      <c r="U7" s="7"/>
      <c r="V7" s="7"/>
    </row>
    <row r="8" spans="1:24" s="9" customFormat="1" ht="24.95" customHeight="1" x14ac:dyDescent="0.15">
      <c r="A8" s="14">
        <v>1</v>
      </c>
      <c r="B8" s="28">
        <v>135</v>
      </c>
      <c r="C8" s="29" t="s">
        <v>38</v>
      </c>
      <c r="D8" s="30" t="s">
        <v>39</v>
      </c>
      <c r="E8" s="14" t="s">
        <v>42</v>
      </c>
      <c r="F8" s="14" t="s">
        <v>43</v>
      </c>
      <c r="G8" s="21">
        <v>5632</v>
      </c>
      <c r="H8" s="2">
        <v>0.28000000000000003</v>
      </c>
      <c r="I8" s="3" t="s">
        <v>44</v>
      </c>
      <c r="J8" s="3" t="s">
        <v>12</v>
      </c>
      <c r="K8" s="3" t="s">
        <v>13</v>
      </c>
      <c r="L8" s="3" t="s">
        <v>14</v>
      </c>
      <c r="M8" s="14" t="s">
        <v>29</v>
      </c>
      <c r="N8" s="14" t="s">
        <v>29</v>
      </c>
      <c r="O8" s="14" t="s">
        <v>29</v>
      </c>
      <c r="P8" s="14"/>
      <c r="Q8" s="14"/>
      <c r="R8" s="14"/>
      <c r="S8" s="106" t="s">
        <v>350</v>
      </c>
    </row>
    <row r="9" spans="1:24" s="9" customFormat="1" ht="24.95" customHeight="1" x14ac:dyDescent="0.15">
      <c r="A9" s="14">
        <v>1</v>
      </c>
      <c r="B9" s="28">
        <v>135</v>
      </c>
      <c r="C9" s="29" t="s">
        <v>38</v>
      </c>
      <c r="D9" s="30" t="s">
        <v>40</v>
      </c>
      <c r="E9" s="14" t="s">
        <v>42</v>
      </c>
      <c r="F9" s="14" t="s">
        <v>43</v>
      </c>
      <c r="G9" s="21" t="s">
        <v>45</v>
      </c>
      <c r="H9" s="2">
        <v>0.14000000000000001</v>
      </c>
      <c r="I9" s="3" t="s">
        <v>44</v>
      </c>
      <c r="J9" s="3" t="s">
        <v>12</v>
      </c>
      <c r="K9" s="3" t="s">
        <v>13</v>
      </c>
      <c r="L9" s="3" t="s">
        <v>14</v>
      </c>
      <c r="M9" s="14" t="s">
        <v>29</v>
      </c>
      <c r="N9" s="14" t="s">
        <v>29</v>
      </c>
      <c r="O9" s="14" t="s">
        <v>29</v>
      </c>
      <c r="P9" s="14"/>
      <c r="Q9" s="14"/>
      <c r="R9" s="14"/>
      <c r="S9" s="106" t="s">
        <v>350</v>
      </c>
    </row>
    <row r="10" spans="1:24" s="9" customFormat="1" ht="24.95" customHeight="1" x14ac:dyDescent="0.15">
      <c r="A10" s="14">
        <v>1</v>
      </c>
      <c r="B10" s="28">
        <v>135</v>
      </c>
      <c r="C10" s="29" t="s">
        <v>38</v>
      </c>
      <c r="D10" s="30" t="s">
        <v>41</v>
      </c>
      <c r="E10" s="14" t="s">
        <v>42</v>
      </c>
      <c r="F10" s="14" t="s">
        <v>43</v>
      </c>
      <c r="G10" s="21" t="s">
        <v>46</v>
      </c>
      <c r="H10" s="2">
        <v>0.03</v>
      </c>
      <c r="I10" s="3" t="s">
        <v>44</v>
      </c>
      <c r="J10" s="3" t="s">
        <v>12</v>
      </c>
      <c r="K10" s="3" t="s">
        <v>13</v>
      </c>
      <c r="L10" s="3" t="s">
        <v>14</v>
      </c>
      <c r="M10" s="14" t="s">
        <v>29</v>
      </c>
      <c r="N10" s="14" t="s">
        <v>29</v>
      </c>
      <c r="O10" s="14" t="s">
        <v>29</v>
      </c>
      <c r="P10" s="14"/>
      <c r="Q10" s="14"/>
      <c r="R10" s="14"/>
      <c r="S10" s="106" t="s">
        <v>350</v>
      </c>
    </row>
    <row r="11" spans="1:24" s="9" customFormat="1" ht="24.95" customHeight="1" x14ac:dyDescent="0.15">
      <c r="A11" s="14" t="s">
        <v>21</v>
      </c>
      <c r="B11" s="28"/>
      <c r="C11" s="29"/>
      <c r="D11" s="30"/>
      <c r="E11" s="14"/>
      <c r="F11" s="14"/>
      <c r="G11" s="21"/>
      <c r="H11" s="1">
        <f>ROUNDDOWN(SUM(H8:H10),1)</f>
        <v>0.4</v>
      </c>
      <c r="I11" s="3"/>
      <c r="J11" s="3"/>
      <c r="K11" s="3"/>
      <c r="L11" s="3"/>
      <c r="M11" s="14"/>
      <c r="N11" s="14"/>
      <c r="O11" s="14"/>
      <c r="P11" s="14"/>
      <c r="Q11" s="14"/>
      <c r="R11" s="14"/>
      <c r="S11" s="106"/>
    </row>
    <row r="12" spans="1:24" s="9" customFormat="1" ht="24.95" customHeight="1" x14ac:dyDescent="0.15">
      <c r="A12" s="14">
        <v>2</v>
      </c>
      <c r="B12" s="28">
        <v>135</v>
      </c>
      <c r="C12" s="29" t="s">
        <v>47</v>
      </c>
      <c r="D12" s="30" t="s">
        <v>48</v>
      </c>
      <c r="E12" s="14" t="s">
        <v>42</v>
      </c>
      <c r="F12" s="14" t="s">
        <v>43</v>
      </c>
      <c r="G12" s="21" t="s">
        <v>50</v>
      </c>
      <c r="H12" s="2">
        <v>0.11</v>
      </c>
      <c r="I12" s="3" t="s">
        <v>51</v>
      </c>
      <c r="J12" s="3" t="s">
        <v>12</v>
      </c>
      <c r="K12" s="3" t="s">
        <v>13</v>
      </c>
      <c r="L12" s="3" t="s">
        <v>14</v>
      </c>
      <c r="M12" s="14" t="s">
        <v>30</v>
      </c>
      <c r="N12" s="14" t="s">
        <v>30</v>
      </c>
      <c r="O12" s="14" t="s">
        <v>30</v>
      </c>
      <c r="P12" s="14"/>
      <c r="Q12" s="14"/>
      <c r="R12" s="14"/>
      <c r="S12" s="106" t="s">
        <v>349</v>
      </c>
      <c r="T12" s="35"/>
      <c r="U12" s="36"/>
      <c r="V12" s="36"/>
      <c r="W12" s="36"/>
      <c r="X12" s="36"/>
    </row>
    <row r="13" spans="1:24" s="9" customFormat="1" ht="24.95" customHeight="1" x14ac:dyDescent="0.15">
      <c r="A13" s="14">
        <v>2</v>
      </c>
      <c r="B13" s="28">
        <v>135</v>
      </c>
      <c r="C13" s="29" t="s">
        <v>47</v>
      </c>
      <c r="D13" s="30" t="s">
        <v>49</v>
      </c>
      <c r="E13" s="14" t="s">
        <v>42</v>
      </c>
      <c r="F13" s="14" t="s">
        <v>43</v>
      </c>
      <c r="G13" s="21" t="s">
        <v>50</v>
      </c>
      <c r="H13" s="2">
        <v>0.03</v>
      </c>
      <c r="I13" s="3" t="s">
        <v>51</v>
      </c>
      <c r="J13" s="3" t="s">
        <v>12</v>
      </c>
      <c r="K13" s="3" t="s">
        <v>352</v>
      </c>
      <c r="L13" s="3" t="s">
        <v>14</v>
      </c>
      <c r="M13" s="14" t="s">
        <v>30</v>
      </c>
      <c r="N13" s="14" t="s">
        <v>30</v>
      </c>
      <c r="O13" s="14" t="s">
        <v>29</v>
      </c>
      <c r="P13" s="14"/>
      <c r="Q13" s="14"/>
      <c r="R13" s="14"/>
      <c r="S13" s="106" t="s">
        <v>353</v>
      </c>
      <c r="T13" s="37"/>
      <c r="U13" s="36"/>
      <c r="V13" s="36"/>
      <c r="W13" s="36"/>
      <c r="X13" s="36"/>
    </row>
    <row r="14" spans="1:24" s="9" customFormat="1" ht="24.95" customHeight="1" x14ac:dyDescent="0.15">
      <c r="A14" s="14" t="s">
        <v>21</v>
      </c>
      <c r="B14" s="28"/>
      <c r="C14" s="29"/>
      <c r="D14" s="30"/>
      <c r="E14" s="14"/>
      <c r="F14" s="14"/>
      <c r="G14" s="21"/>
      <c r="H14" s="1">
        <f>ROUNDDOWN(SUM(H12:H13),1)</f>
        <v>0.1</v>
      </c>
      <c r="I14" s="3"/>
      <c r="J14" s="3"/>
      <c r="K14" s="3"/>
      <c r="L14" s="3"/>
      <c r="M14" s="14"/>
      <c r="N14" s="14"/>
      <c r="O14" s="14"/>
      <c r="P14" s="14"/>
      <c r="Q14" s="14"/>
      <c r="R14" s="14"/>
      <c r="S14" s="106"/>
    </row>
    <row r="15" spans="1:24" s="9" customFormat="1" ht="24.95" customHeight="1" x14ac:dyDescent="0.15">
      <c r="A15" s="14">
        <v>3</v>
      </c>
      <c r="B15" s="28">
        <v>135</v>
      </c>
      <c r="C15" s="29" t="s">
        <v>52</v>
      </c>
      <c r="D15" s="30" t="s">
        <v>53</v>
      </c>
      <c r="E15" s="14" t="s">
        <v>42</v>
      </c>
      <c r="F15" s="14" t="s">
        <v>43</v>
      </c>
      <c r="G15" s="21" t="s">
        <v>55</v>
      </c>
      <c r="H15" s="2">
        <v>0.1</v>
      </c>
      <c r="I15" s="3" t="s">
        <v>57</v>
      </c>
      <c r="J15" s="3"/>
      <c r="K15" s="3" t="s">
        <v>13</v>
      </c>
      <c r="L15" s="3" t="s">
        <v>14</v>
      </c>
      <c r="M15" s="14" t="s">
        <v>63</v>
      </c>
      <c r="N15" s="14" t="s">
        <v>63</v>
      </c>
      <c r="O15" s="14"/>
      <c r="P15" s="14"/>
      <c r="Q15" s="14"/>
      <c r="R15" s="14"/>
      <c r="S15" s="106" t="s">
        <v>350</v>
      </c>
    </row>
    <row r="16" spans="1:24" s="9" customFormat="1" ht="24.95" customHeight="1" x14ac:dyDescent="0.15">
      <c r="A16" s="14">
        <v>3</v>
      </c>
      <c r="B16" s="28">
        <v>135</v>
      </c>
      <c r="C16" s="29" t="s">
        <v>52</v>
      </c>
      <c r="D16" s="30" t="s">
        <v>54</v>
      </c>
      <c r="E16" s="14" t="s">
        <v>42</v>
      </c>
      <c r="F16" s="14" t="s">
        <v>43</v>
      </c>
      <c r="G16" s="21" t="s">
        <v>56</v>
      </c>
      <c r="H16" s="2">
        <v>0.35</v>
      </c>
      <c r="I16" s="3" t="s">
        <v>57</v>
      </c>
      <c r="J16" s="3"/>
      <c r="K16" s="3" t="s">
        <v>13</v>
      </c>
      <c r="L16" s="3" t="s">
        <v>14</v>
      </c>
      <c r="M16" s="14"/>
      <c r="N16" s="14" t="s">
        <v>23</v>
      </c>
      <c r="O16" s="14" t="s">
        <v>23</v>
      </c>
      <c r="P16" s="14">
        <v>70</v>
      </c>
      <c r="Q16" s="14">
        <v>30</v>
      </c>
      <c r="R16" s="14"/>
      <c r="S16" s="106" t="s">
        <v>350</v>
      </c>
    </row>
    <row r="17" spans="1:22" s="9" customFormat="1" ht="24.95" customHeight="1" x14ac:dyDescent="0.15">
      <c r="A17" s="14" t="s">
        <v>21</v>
      </c>
      <c r="B17" s="28"/>
      <c r="C17" s="29"/>
      <c r="D17" s="30"/>
      <c r="E17" s="14"/>
      <c r="F17" s="14"/>
      <c r="G17" s="21"/>
      <c r="H17" s="1">
        <f>ROUNDDOWN(SUM(H15:H16),1)</f>
        <v>0.4</v>
      </c>
      <c r="I17" s="3"/>
      <c r="J17" s="3"/>
      <c r="K17" s="3"/>
      <c r="L17" s="3"/>
      <c r="M17" s="14"/>
      <c r="N17" s="14"/>
      <c r="O17" s="14"/>
      <c r="P17" s="14"/>
      <c r="Q17" s="14"/>
      <c r="R17" s="14"/>
      <c r="S17" s="106"/>
    </row>
    <row r="18" spans="1:22" s="9" customFormat="1" ht="24.95" customHeight="1" x14ac:dyDescent="0.15">
      <c r="A18" s="14"/>
      <c r="B18" s="28"/>
      <c r="C18" s="29"/>
      <c r="D18" s="30"/>
      <c r="E18" s="14"/>
      <c r="F18" s="14"/>
      <c r="G18" s="21"/>
      <c r="H18" s="1"/>
      <c r="I18" s="3"/>
      <c r="J18" s="3"/>
      <c r="K18" s="3"/>
      <c r="L18" s="3"/>
      <c r="M18" s="14"/>
      <c r="N18" s="14"/>
      <c r="O18" s="14"/>
      <c r="P18" s="14"/>
      <c r="Q18" s="14"/>
      <c r="R18" s="14"/>
      <c r="S18" s="106"/>
    </row>
    <row r="19" spans="1:22" s="9" customFormat="1" ht="24.95" customHeight="1" x14ac:dyDescent="0.15">
      <c r="A19" s="14"/>
      <c r="B19" s="28"/>
      <c r="C19" s="29"/>
      <c r="D19" s="30"/>
      <c r="E19" s="14"/>
      <c r="F19" s="14"/>
      <c r="G19" s="21"/>
      <c r="H19" s="1"/>
      <c r="I19" s="3"/>
      <c r="J19" s="3"/>
      <c r="K19" s="3"/>
      <c r="L19" s="3"/>
      <c r="M19" s="14"/>
      <c r="N19" s="14"/>
      <c r="O19" s="14"/>
      <c r="P19" s="14"/>
      <c r="Q19" s="14"/>
      <c r="R19" s="14"/>
      <c r="S19" s="106"/>
    </row>
    <row r="20" spans="1:22" s="9" customFormat="1" ht="24.95" customHeight="1" x14ac:dyDescent="0.15">
      <c r="A20" s="14"/>
      <c r="B20" s="28"/>
      <c r="C20" s="29"/>
      <c r="D20" s="30"/>
      <c r="E20" s="14"/>
      <c r="F20" s="14"/>
      <c r="G20" s="21"/>
      <c r="H20" s="1"/>
      <c r="I20" s="3"/>
      <c r="J20" s="3"/>
      <c r="K20" s="3"/>
      <c r="L20" s="3"/>
      <c r="M20" s="14"/>
      <c r="N20" s="14"/>
      <c r="O20" s="14"/>
      <c r="P20" s="14"/>
      <c r="Q20" s="14"/>
      <c r="R20" s="14"/>
      <c r="S20" s="106"/>
    </row>
    <row r="21" spans="1:22" s="9" customFormat="1" ht="24.95" customHeight="1" x14ac:dyDescent="0.15">
      <c r="A21" s="14"/>
      <c r="B21" s="28"/>
      <c r="C21" s="29"/>
      <c r="D21" s="30"/>
      <c r="E21" s="14"/>
      <c r="F21" s="14"/>
      <c r="G21" s="21"/>
      <c r="H21" s="1"/>
      <c r="I21" s="3"/>
      <c r="J21" s="3"/>
      <c r="K21" s="3"/>
      <c r="L21" s="3"/>
      <c r="M21" s="14"/>
      <c r="N21" s="14"/>
      <c r="O21" s="14"/>
      <c r="P21" s="14"/>
      <c r="Q21" s="14"/>
      <c r="R21" s="14"/>
      <c r="S21" s="106"/>
    </row>
    <row r="22" spans="1:22" s="9" customFormat="1" ht="24.95" customHeight="1" x14ac:dyDescent="0.15">
      <c r="A22" s="14"/>
      <c r="B22" s="28"/>
      <c r="C22" s="29"/>
      <c r="D22" s="30"/>
      <c r="E22" s="14"/>
      <c r="F22" s="14"/>
      <c r="G22" s="21"/>
      <c r="H22" s="1"/>
      <c r="I22" s="3"/>
      <c r="J22" s="3"/>
      <c r="K22" s="3"/>
      <c r="L22" s="3"/>
      <c r="M22" s="14"/>
      <c r="N22" s="14"/>
      <c r="O22" s="14"/>
      <c r="P22" s="14"/>
      <c r="Q22" s="14"/>
      <c r="R22" s="14"/>
      <c r="S22" s="106"/>
    </row>
    <row r="23" spans="1:22" s="9" customFormat="1" ht="24.95" customHeight="1" x14ac:dyDescent="0.15">
      <c r="A23" s="14"/>
      <c r="B23" s="28"/>
      <c r="C23" s="29"/>
      <c r="D23" s="30"/>
      <c r="E23" s="14"/>
      <c r="F23" s="14"/>
      <c r="G23" s="21"/>
      <c r="H23" s="1"/>
      <c r="I23" s="3"/>
      <c r="J23" s="3"/>
      <c r="K23" s="3"/>
      <c r="L23" s="3"/>
      <c r="M23" s="14"/>
      <c r="N23" s="14"/>
      <c r="O23" s="14"/>
      <c r="P23" s="14"/>
      <c r="Q23" s="14"/>
      <c r="R23" s="14"/>
      <c r="S23" s="106"/>
    </row>
    <row r="24" spans="1:22" s="9" customFormat="1" ht="24.95" customHeight="1" x14ac:dyDescent="0.15">
      <c r="A24" s="14"/>
      <c r="B24" s="28"/>
      <c r="C24" s="29"/>
      <c r="D24" s="30"/>
      <c r="E24" s="14"/>
      <c r="F24" s="14"/>
      <c r="G24" s="21"/>
      <c r="H24" s="1"/>
      <c r="I24" s="3"/>
      <c r="J24" s="3"/>
      <c r="K24" s="3"/>
      <c r="L24" s="3"/>
      <c r="M24" s="14"/>
      <c r="N24" s="14"/>
      <c r="O24" s="14"/>
      <c r="P24" s="14"/>
      <c r="Q24" s="14"/>
      <c r="R24" s="14"/>
      <c r="S24" s="106"/>
    </row>
    <row r="25" spans="1:22" s="9" customFormat="1" ht="24.95" customHeight="1" x14ac:dyDescent="0.15">
      <c r="A25" s="14"/>
      <c r="B25" s="28"/>
      <c r="C25" s="29"/>
      <c r="D25" s="30"/>
      <c r="E25" s="14"/>
      <c r="F25" s="14"/>
      <c r="G25" s="21"/>
      <c r="H25" s="1"/>
      <c r="I25" s="3"/>
      <c r="J25" s="3"/>
      <c r="K25" s="3"/>
      <c r="L25" s="3"/>
      <c r="M25" s="14"/>
      <c r="N25" s="14"/>
      <c r="O25" s="14"/>
      <c r="P25" s="14"/>
      <c r="Q25" s="14"/>
      <c r="R25" s="14"/>
      <c r="S25" s="106"/>
    </row>
    <row r="26" spans="1:22" s="9" customFormat="1" ht="24.95" customHeight="1" x14ac:dyDescent="0.15">
      <c r="A26" s="14" t="s">
        <v>22</v>
      </c>
      <c r="B26" s="28"/>
      <c r="C26" s="29"/>
      <c r="D26" s="30"/>
      <c r="E26" s="14"/>
      <c r="F26" s="14"/>
      <c r="G26" s="21"/>
      <c r="H26" s="1">
        <f>H11+H14+H17</f>
        <v>0.9</v>
      </c>
      <c r="I26" s="3"/>
      <c r="J26" s="107">
        <f>ROUNDDOWN(SUMIF(J8:J25,$U28,$H8:$H25),1)</f>
        <v>0.5</v>
      </c>
      <c r="K26" s="3"/>
      <c r="L26" s="3"/>
      <c r="M26" s="14"/>
      <c r="N26" s="15"/>
      <c r="O26" s="14"/>
      <c r="P26" s="14"/>
      <c r="Q26" s="14"/>
      <c r="R26" s="14"/>
      <c r="S26" s="106"/>
    </row>
    <row r="27" spans="1:22" s="9" customFormat="1" ht="7.5" customHeight="1" x14ac:dyDescent="0.15">
      <c r="A27" s="42"/>
      <c r="B27" s="42"/>
      <c r="C27" s="42"/>
      <c r="D27" s="43"/>
      <c r="E27" s="42"/>
      <c r="F27" s="42"/>
      <c r="G27" s="43"/>
      <c r="H27" s="44"/>
      <c r="I27" s="45"/>
      <c r="J27" s="45"/>
      <c r="K27" s="49"/>
      <c r="L27" s="49"/>
      <c r="M27" s="29"/>
      <c r="N27" s="50"/>
      <c r="O27" s="29"/>
      <c r="P27" s="29"/>
      <c r="Q27" s="29"/>
      <c r="R27" s="29"/>
      <c r="S27" s="46"/>
    </row>
    <row r="28" spans="1:22" ht="15" customHeight="1" x14ac:dyDescent="0.15">
      <c r="K28" s="97" t="s">
        <v>29</v>
      </c>
      <c r="L28" s="98"/>
      <c r="M28" s="99">
        <f>ROUNDDOWN(SUMIF(M8:M25,$K28,$H8:$H25),1)</f>
        <v>0.4</v>
      </c>
      <c r="N28" s="99">
        <f>ROUNDDOWN(SUMIF(N8:N25,$K28,$H8:$H25),1)</f>
        <v>0.4</v>
      </c>
      <c r="O28" s="100">
        <f>ROUNDDOWN(SUMIF(O8:O25,$K28,$H8:$H25),1)</f>
        <v>0.4</v>
      </c>
      <c r="P28" s="96">
        <f>SUM(P8:P25)</f>
        <v>70</v>
      </c>
      <c r="Q28" s="47">
        <f>SUM(Q8:Q25)</f>
        <v>30</v>
      </c>
      <c r="R28" s="48">
        <f>SUM(R8:R25)</f>
        <v>0</v>
      </c>
      <c r="T28" s="16"/>
      <c r="U28" s="3" t="s">
        <v>12</v>
      </c>
      <c r="V28" s="4" t="s">
        <v>354</v>
      </c>
    </row>
    <row r="29" spans="1:22" ht="15" customHeight="1" x14ac:dyDescent="0.15">
      <c r="A29" s="138" t="s">
        <v>59</v>
      </c>
      <c r="B29" s="138"/>
      <c r="C29" s="138"/>
      <c r="D29" s="138"/>
      <c r="E29" s="138"/>
      <c r="F29" s="138"/>
      <c r="G29" s="138"/>
      <c r="H29" s="138"/>
      <c r="I29" s="138"/>
      <c r="K29" s="41" t="s">
        <v>30</v>
      </c>
      <c r="L29" s="39"/>
      <c r="M29" s="31">
        <f>ROUNDDOWN(SUMIF(M8:M25,$K29,$H8:$H25),1)</f>
        <v>0.1</v>
      </c>
      <c r="N29" s="31">
        <f>ROUNDDOWN(SUMIF(N8:N25,$K29,$H8:$H25),1)</f>
        <v>0.1</v>
      </c>
      <c r="O29" s="32">
        <f>ROUNDDOWN(SUMIF(O8:O25,$K29,$H8:$H25),1)</f>
        <v>0.1</v>
      </c>
      <c r="P29" s="13"/>
      <c r="Q29" s="13"/>
      <c r="R29" s="13"/>
    </row>
    <row r="30" spans="1:22" ht="15" customHeight="1" x14ac:dyDescent="0.15">
      <c r="A30" s="138" t="s">
        <v>60</v>
      </c>
      <c r="B30" s="138"/>
      <c r="C30" s="138"/>
      <c r="D30" s="138"/>
      <c r="E30" s="138"/>
      <c r="F30" s="138"/>
      <c r="G30" s="138"/>
      <c r="H30" s="138"/>
      <c r="I30" s="138"/>
      <c r="K30" s="40" t="s">
        <v>23</v>
      </c>
      <c r="L30" s="39"/>
      <c r="M30" s="31">
        <f>ROUNDDOWN(SUMIF(M8:M25,$K30,$H8:$H25),1)</f>
        <v>0.1</v>
      </c>
      <c r="N30" s="31">
        <f>ROUNDDOWN(SUMIF(N8:N25,$K30,$H8:$H25),1)</f>
        <v>0.4</v>
      </c>
      <c r="O30" s="32">
        <f>ROUNDDOWN(SUMIF(O8:O25,$K30,$H8:$H25),1)</f>
        <v>0.3</v>
      </c>
      <c r="P30" s="13"/>
      <c r="Q30" s="13"/>
      <c r="R30" s="13"/>
    </row>
    <row r="31" spans="1:22" ht="15" customHeight="1" x14ac:dyDescent="0.15">
      <c r="A31" s="138" t="s">
        <v>61</v>
      </c>
      <c r="B31" s="138"/>
      <c r="C31" s="138"/>
      <c r="D31" s="138"/>
      <c r="E31" s="138"/>
      <c r="F31" s="138"/>
      <c r="G31" s="138"/>
      <c r="H31" s="138"/>
      <c r="I31" s="138"/>
      <c r="K31" s="143" t="s">
        <v>36</v>
      </c>
      <c r="L31" s="144"/>
      <c r="M31" s="33">
        <f>SUM(M28:M30)</f>
        <v>0.6</v>
      </c>
      <c r="N31" s="33">
        <f>SUM(N28:N30)</f>
        <v>0.9</v>
      </c>
      <c r="O31" s="34">
        <f>SUM(O28:O30)</f>
        <v>0.8</v>
      </c>
      <c r="P31" s="13"/>
      <c r="Q31" s="13"/>
      <c r="R31" s="13"/>
    </row>
    <row r="32" spans="1:22" s="9" customFormat="1" ht="18" customHeight="1" x14ac:dyDescent="0.15">
      <c r="A32" s="164" t="s">
        <v>15</v>
      </c>
      <c r="B32" s="164"/>
      <c r="C32" s="164"/>
      <c r="D32" s="164"/>
      <c r="E32" s="164"/>
      <c r="F32" s="164"/>
      <c r="G32" s="164"/>
      <c r="H32" s="164"/>
      <c r="I32" s="164"/>
      <c r="J32" s="164"/>
      <c r="K32" s="164"/>
      <c r="L32" s="164"/>
      <c r="M32" s="164"/>
      <c r="N32" s="164"/>
      <c r="O32" s="164"/>
      <c r="P32" s="164"/>
      <c r="Q32" s="164"/>
      <c r="R32" s="164"/>
      <c r="S32" s="164"/>
    </row>
    <row r="33" spans="1:19" s="9" customFormat="1" x14ac:dyDescent="0.15">
      <c r="A33" s="165" t="s">
        <v>16</v>
      </c>
      <c r="B33" s="165"/>
      <c r="C33" s="165"/>
      <c r="D33" s="165"/>
      <c r="E33" s="165"/>
      <c r="F33" s="165"/>
      <c r="G33" s="165"/>
      <c r="H33" s="165"/>
      <c r="I33" s="165"/>
      <c r="J33" s="165"/>
      <c r="K33" s="165"/>
      <c r="L33" s="165"/>
      <c r="M33" s="165"/>
      <c r="N33" s="165"/>
      <c r="O33" s="165"/>
      <c r="P33" s="165"/>
      <c r="Q33" s="165"/>
      <c r="R33" s="165"/>
      <c r="S33" s="165"/>
    </row>
    <row r="34" spans="1:19" s="10" customFormat="1" ht="22.5" customHeight="1" x14ac:dyDescent="0.15">
      <c r="A34" s="166" t="s">
        <v>17</v>
      </c>
      <c r="B34" s="166"/>
      <c r="C34" s="166"/>
      <c r="D34" s="166"/>
      <c r="E34" s="166"/>
      <c r="F34" s="166"/>
      <c r="G34" s="166"/>
      <c r="H34" s="166"/>
      <c r="I34" s="166"/>
      <c r="J34" s="166"/>
      <c r="K34" s="166"/>
      <c r="L34" s="166"/>
      <c r="M34" s="166"/>
      <c r="N34" s="166"/>
      <c r="O34" s="166"/>
      <c r="P34" s="166"/>
      <c r="Q34" s="166"/>
      <c r="R34" s="166"/>
      <c r="S34" s="166"/>
    </row>
    <row r="35" spans="1:19" s="10" customFormat="1" ht="13.5" customHeight="1" x14ac:dyDescent="0.15">
      <c r="A35" s="163" t="s">
        <v>391</v>
      </c>
      <c r="B35" s="163"/>
      <c r="C35" s="163"/>
      <c r="D35" s="163"/>
      <c r="E35" s="163"/>
      <c r="F35" s="163"/>
      <c r="G35" s="163"/>
      <c r="H35" s="163"/>
      <c r="I35" s="163"/>
      <c r="J35" s="163"/>
      <c r="K35" s="163"/>
      <c r="L35" s="163"/>
      <c r="M35" s="163"/>
      <c r="N35" s="163"/>
      <c r="O35" s="163"/>
      <c r="P35" s="163"/>
      <c r="Q35" s="163"/>
      <c r="R35" s="163"/>
      <c r="S35" s="163"/>
    </row>
    <row r="36" spans="1:19" s="9" customFormat="1" x14ac:dyDescent="0.15">
      <c r="A36" s="165" t="s">
        <v>18</v>
      </c>
      <c r="B36" s="165"/>
      <c r="C36" s="165"/>
      <c r="D36" s="165"/>
      <c r="E36" s="165"/>
      <c r="F36" s="165"/>
      <c r="G36" s="165"/>
      <c r="H36" s="165"/>
      <c r="I36" s="165"/>
      <c r="J36" s="165"/>
      <c r="K36" s="165"/>
      <c r="L36" s="165"/>
      <c r="M36" s="165"/>
      <c r="N36" s="165"/>
      <c r="O36" s="165"/>
      <c r="P36" s="165"/>
      <c r="Q36" s="165"/>
      <c r="R36" s="165"/>
      <c r="S36" s="165"/>
    </row>
    <row r="37" spans="1:19" x14ac:dyDescent="0.15">
      <c r="M37" s="16"/>
      <c r="N37" s="16"/>
      <c r="O37" s="16"/>
      <c r="P37" s="16"/>
      <c r="Q37" s="16"/>
      <c r="R37" s="16"/>
    </row>
    <row r="38" spans="1:19" x14ac:dyDescent="0.15">
      <c r="M38" s="16"/>
      <c r="N38" s="16"/>
      <c r="O38" s="16"/>
      <c r="P38" s="16"/>
      <c r="Q38" s="16"/>
      <c r="R38" s="16"/>
    </row>
    <row r="39" spans="1:19" x14ac:dyDescent="0.15">
      <c r="M39" s="16"/>
      <c r="N39" s="16"/>
      <c r="O39" s="16"/>
      <c r="P39" s="16"/>
      <c r="Q39" s="16"/>
      <c r="R39" s="16"/>
    </row>
    <row r="40" spans="1:19" x14ac:dyDescent="0.15">
      <c r="M40" s="16"/>
      <c r="N40" s="16"/>
      <c r="O40" s="16"/>
      <c r="P40" s="16"/>
      <c r="Q40" s="16"/>
      <c r="R40" s="16"/>
    </row>
    <row r="41" spans="1:19" x14ac:dyDescent="0.15">
      <c r="M41" s="16"/>
      <c r="N41" s="16"/>
      <c r="O41" s="16"/>
      <c r="P41" s="16"/>
      <c r="Q41" s="16"/>
      <c r="R41" s="16"/>
    </row>
  </sheetData>
  <mergeCells count="29">
    <mergeCell ref="A35:S35"/>
    <mergeCell ref="A32:S32"/>
    <mergeCell ref="A33:S33"/>
    <mergeCell ref="A34:S34"/>
    <mergeCell ref="A36:S36"/>
    <mergeCell ref="L6:L7"/>
    <mergeCell ref="A5:A7"/>
    <mergeCell ref="B5:B7"/>
    <mergeCell ref="C5:C7"/>
    <mergeCell ref="D5:D7"/>
    <mergeCell ref="E5:G5"/>
    <mergeCell ref="H5:H7"/>
    <mergeCell ref="I5:I7"/>
    <mergeCell ref="P5:R5"/>
    <mergeCell ref="A29:I29"/>
    <mergeCell ref="A30:I30"/>
    <mergeCell ref="A31:I31"/>
    <mergeCell ref="A1:R1"/>
    <mergeCell ref="O3:S3"/>
    <mergeCell ref="L3:N3"/>
    <mergeCell ref="K31:L31"/>
    <mergeCell ref="J5:L5"/>
    <mergeCell ref="M5:O5"/>
    <mergeCell ref="S5:S7"/>
    <mergeCell ref="E6:E7"/>
    <mergeCell ref="F6:F7"/>
    <mergeCell ref="G6:G7"/>
    <mergeCell ref="J6:J7"/>
    <mergeCell ref="K6:K7"/>
  </mergeCells>
  <phoneticPr fontId="1"/>
  <dataValidations count="1">
    <dataValidation type="list" allowBlank="1" showInputMessage="1" showErrorMessage="1" sqref="M8:O25" xr:uid="{351F0E3B-A872-407D-89A9-63E695CB9858}">
      <formula1>$K$28:$K$30</formula1>
    </dataValidation>
  </dataValidations>
  <pageMargins left="0.7" right="0.7" top="0.75" bottom="0.75" header="0.3" footer="0.3"/>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21465-6F92-44D0-A2A5-E103DECB462A}">
  <dimension ref="A1:K24"/>
  <sheetViews>
    <sheetView view="pageBreakPreview" zoomScaleNormal="100" zoomScaleSheetLayoutView="100" workbookViewId="0">
      <selection activeCell="A4" sqref="A4:A6"/>
    </sheetView>
  </sheetViews>
  <sheetFormatPr defaultRowHeight="13.5" x14ac:dyDescent="0.15"/>
  <cols>
    <col min="1" max="1" width="4.875" customWidth="1"/>
    <col min="2" max="2" width="18.75" customWidth="1"/>
    <col min="3" max="3" width="17.5" customWidth="1"/>
    <col min="4" max="4" width="5.125" customWidth="1"/>
    <col min="5" max="5" width="3" customWidth="1"/>
    <col min="6" max="6" width="7.625" customWidth="1"/>
    <col min="7" max="7" width="9.125" customWidth="1"/>
    <col min="10" max="10" width="50" customWidth="1"/>
  </cols>
  <sheetData>
    <row r="1" spans="1:11" ht="6" customHeight="1" x14ac:dyDescent="0.15"/>
    <row r="2" spans="1:11" ht="17.25" x14ac:dyDescent="0.15">
      <c r="A2" s="132" t="s">
        <v>76</v>
      </c>
      <c r="B2" s="180"/>
      <c r="C2" s="180"/>
      <c r="D2" s="180"/>
      <c r="E2" s="180"/>
      <c r="F2" s="180"/>
      <c r="G2" s="180"/>
      <c r="H2" s="180"/>
      <c r="I2" s="180"/>
      <c r="J2" s="180"/>
      <c r="K2" t="s">
        <v>358</v>
      </c>
    </row>
    <row r="3" spans="1:11" ht="6" customHeight="1" x14ac:dyDescent="0.15"/>
    <row r="4" spans="1:11" x14ac:dyDescent="0.15">
      <c r="A4" s="170" t="s">
        <v>72</v>
      </c>
      <c r="B4" s="172" t="s">
        <v>65</v>
      </c>
      <c r="C4" s="167" t="s">
        <v>66</v>
      </c>
      <c r="D4" s="167" t="s">
        <v>67</v>
      </c>
      <c r="E4" s="167"/>
      <c r="F4" s="167" t="s">
        <v>68</v>
      </c>
      <c r="G4" s="102" t="s">
        <v>69</v>
      </c>
      <c r="H4" s="102" t="s">
        <v>70</v>
      </c>
      <c r="I4" s="102" t="s">
        <v>71</v>
      </c>
      <c r="J4" s="167" t="s">
        <v>75</v>
      </c>
    </row>
    <row r="5" spans="1:11" x14ac:dyDescent="0.15">
      <c r="A5" s="170"/>
      <c r="B5" s="172"/>
      <c r="C5" s="167"/>
      <c r="D5" s="167"/>
      <c r="E5" s="167"/>
      <c r="F5" s="167"/>
      <c r="G5" s="168" t="s">
        <v>73</v>
      </c>
      <c r="H5" s="168"/>
      <c r="I5" s="168"/>
      <c r="J5" s="167"/>
    </row>
    <row r="6" spans="1:11" x14ac:dyDescent="0.15">
      <c r="A6" s="170"/>
      <c r="B6" s="172"/>
      <c r="C6" s="167"/>
      <c r="D6" s="167"/>
      <c r="E6" s="167"/>
      <c r="F6" s="167"/>
      <c r="G6" s="169" t="s">
        <v>74</v>
      </c>
      <c r="H6" s="169"/>
      <c r="I6" s="169"/>
      <c r="J6" s="167"/>
    </row>
    <row r="7" spans="1:11" ht="24.95" customHeight="1" x14ac:dyDescent="0.15">
      <c r="A7" s="173">
        <v>1</v>
      </c>
      <c r="B7" s="175" t="s">
        <v>359</v>
      </c>
      <c r="C7" s="176" t="s">
        <v>305</v>
      </c>
      <c r="D7" s="177">
        <v>1</v>
      </c>
      <c r="E7" s="171" t="s">
        <v>355</v>
      </c>
      <c r="F7" s="178">
        <v>68000</v>
      </c>
      <c r="G7" s="53">
        <v>68000</v>
      </c>
      <c r="H7" s="53"/>
      <c r="I7" s="53"/>
      <c r="J7" s="179" t="s">
        <v>360</v>
      </c>
    </row>
    <row r="8" spans="1:11" ht="24.95" customHeight="1" x14ac:dyDescent="0.15">
      <c r="A8" s="174"/>
      <c r="B8" s="175"/>
      <c r="C8" s="175"/>
      <c r="D8" s="177"/>
      <c r="E8" s="171"/>
      <c r="F8" s="178"/>
      <c r="G8" s="108">
        <v>34000</v>
      </c>
      <c r="H8" s="108"/>
      <c r="I8" s="108"/>
      <c r="J8" s="179"/>
    </row>
    <row r="9" spans="1:11" ht="24.95" customHeight="1" x14ac:dyDescent="0.15">
      <c r="A9" s="173">
        <v>2</v>
      </c>
      <c r="B9" s="175" t="s">
        <v>303</v>
      </c>
      <c r="C9" s="175" t="s">
        <v>304</v>
      </c>
      <c r="D9" s="177">
        <v>500</v>
      </c>
      <c r="E9" s="171" t="s">
        <v>356</v>
      </c>
      <c r="F9" s="178">
        <v>2600</v>
      </c>
      <c r="G9" s="53">
        <v>2600</v>
      </c>
      <c r="H9" s="53">
        <v>2600</v>
      </c>
      <c r="I9" s="53">
        <v>2600</v>
      </c>
      <c r="J9" s="179" t="s">
        <v>384</v>
      </c>
    </row>
    <row r="10" spans="1:11" ht="24.95" customHeight="1" x14ac:dyDescent="0.15">
      <c r="A10" s="174"/>
      <c r="B10" s="175"/>
      <c r="C10" s="175"/>
      <c r="D10" s="177"/>
      <c r="E10" s="171"/>
      <c r="F10" s="178"/>
      <c r="G10" s="108">
        <v>1300</v>
      </c>
      <c r="H10" s="108">
        <v>1300</v>
      </c>
      <c r="I10" s="108">
        <v>1300</v>
      </c>
      <c r="J10" s="179"/>
    </row>
    <row r="11" spans="1:11" ht="24.95" customHeight="1" x14ac:dyDescent="0.15">
      <c r="A11" s="173">
        <v>3</v>
      </c>
      <c r="B11" s="175" t="s">
        <v>306</v>
      </c>
      <c r="C11" s="176" t="s">
        <v>302</v>
      </c>
      <c r="D11" s="177">
        <v>1</v>
      </c>
      <c r="E11" s="171" t="s">
        <v>355</v>
      </c>
      <c r="F11" s="178">
        <v>19800</v>
      </c>
      <c r="G11" s="53"/>
      <c r="H11" s="53"/>
      <c r="I11" s="53">
        <v>19800</v>
      </c>
      <c r="J11" s="179" t="s">
        <v>357</v>
      </c>
    </row>
    <row r="12" spans="1:11" ht="24.95" customHeight="1" x14ac:dyDescent="0.15">
      <c r="A12" s="174"/>
      <c r="B12" s="175"/>
      <c r="C12" s="175"/>
      <c r="D12" s="177"/>
      <c r="E12" s="171"/>
      <c r="F12" s="178"/>
      <c r="G12" s="108"/>
      <c r="H12" s="108"/>
      <c r="I12" s="108">
        <v>9900</v>
      </c>
      <c r="J12" s="179"/>
    </row>
    <row r="13" spans="1:11" ht="24.95" customHeight="1" x14ac:dyDescent="0.15">
      <c r="A13" s="173">
        <v>4</v>
      </c>
      <c r="B13" s="175"/>
      <c r="C13" s="175"/>
      <c r="D13" s="177"/>
      <c r="E13" s="171"/>
      <c r="F13" s="178"/>
      <c r="G13" s="53"/>
      <c r="H13" s="53"/>
      <c r="I13" s="53"/>
      <c r="J13" s="179"/>
    </row>
    <row r="14" spans="1:11" ht="24.95" customHeight="1" x14ac:dyDescent="0.15">
      <c r="A14" s="174"/>
      <c r="B14" s="175"/>
      <c r="C14" s="175"/>
      <c r="D14" s="177"/>
      <c r="E14" s="171"/>
      <c r="F14" s="178"/>
      <c r="G14" s="108"/>
      <c r="H14" s="108"/>
      <c r="I14" s="108"/>
      <c r="J14" s="179"/>
    </row>
    <row r="15" spans="1:11" ht="24.95" customHeight="1" x14ac:dyDescent="0.15">
      <c r="A15" s="173">
        <v>5</v>
      </c>
      <c r="B15" s="175"/>
      <c r="C15" s="175"/>
      <c r="D15" s="177"/>
      <c r="E15" s="171"/>
      <c r="F15" s="178"/>
      <c r="G15" s="53"/>
      <c r="H15" s="53"/>
      <c r="I15" s="53"/>
      <c r="J15" s="179"/>
    </row>
    <row r="16" spans="1:11" ht="24.95" customHeight="1" x14ac:dyDescent="0.15">
      <c r="A16" s="174"/>
      <c r="B16" s="175"/>
      <c r="C16" s="175"/>
      <c r="D16" s="177"/>
      <c r="E16" s="171"/>
      <c r="F16" s="178"/>
      <c r="G16" s="108"/>
      <c r="H16" s="108"/>
      <c r="I16" s="108"/>
      <c r="J16" s="179"/>
    </row>
    <row r="17" spans="1:10" ht="24.95" customHeight="1" x14ac:dyDescent="0.15">
      <c r="A17" s="173">
        <v>6</v>
      </c>
      <c r="B17" s="175"/>
      <c r="C17" s="175"/>
      <c r="D17" s="177"/>
      <c r="E17" s="171"/>
      <c r="F17" s="178"/>
      <c r="G17" s="53"/>
      <c r="H17" s="53"/>
      <c r="I17" s="53"/>
      <c r="J17" s="179"/>
    </row>
    <row r="18" spans="1:10" ht="24.95" customHeight="1" x14ac:dyDescent="0.15">
      <c r="A18" s="174"/>
      <c r="B18" s="175"/>
      <c r="C18" s="175"/>
      <c r="D18" s="177"/>
      <c r="E18" s="171"/>
      <c r="F18" s="178"/>
      <c r="G18" s="108"/>
      <c r="H18" s="108"/>
      <c r="I18" s="108"/>
      <c r="J18" s="179"/>
    </row>
    <row r="19" spans="1:10" ht="20.100000000000001" customHeight="1" x14ac:dyDescent="0.15">
      <c r="A19" s="181" t="s">
        <v>22</v>
      </c>
      <c r="B19" s="182"/>
      <c r="C19" s="182"/>
      <c r="D19" s="183"/>
      <c r="E19" s="184"/>
      <c r="F19" s="185"/>
      <c r="G19" s="101">
        <f t="shared" ref="G19:I20" si="0">G7+G9+G11+G13+G15+G17</f>
        <v>70600</v>
      </c>
      <c r="H19" s="101">
        <f t="shared" si="0"/>
        <v>2600</v>
      </c>
      <c r="I19" s="101">
        <f t="shared" si="0"/>
        <v>22400</v>
      </c>
      <c r="J19" s="179"/>
    </row>
    <row r="20" spans="1:10" ht="20.100000000000001" customHeight="1" x14ac:dyDescent="0.15">
      <c r="A20" s="181"/>
      <c r="B20" s="182"/>
      <c r="C20" s="182"/>
      <c r="D20" s="183"/>
      <c r="E20" s="184"/>
      <c r="F20" s="185"/>
      <c r="G20" s="109">
        <f t="shared" si="0"/>
        <v>35300</v>
      </c>
      <c r="H20" s="109">
        <f t="shared" si="0"/>
        <v>1300</v>
      </c>
      <c r="I20" s="109">
        <f t="shared" si="0"/>
        <v>11200</v>
      </c>
      <c r="J20" s="179"/>
    </row>
    <row r="21" spans="1:10" x14ac:dyDescent="0.15">
      <c r="F21" s="52"/>
      <c r="G21" s="52"/>
      <c r="H21" s="52"/>
      <c r="I21" s="52"/>
    </row>
    <row r="22" spans="1:10" x14ac:dyDescent="0.15">
      <c r="F22" s="52"/>
      <c r="G22" s="52"/>
      <c r="H22" s="52"/>
      <c r="I22" s="52"/>
    </row>
    <row r="23" spans="1:10" x14ac:dyDescent="0.15">
      <c r="F23" s="52"/>
      <c r="G23" s="52"/>
      <c r="H23" s="52"/>
      <c r="I23" s="52"/>
    </row>
    <row r="24" spans="1:10" x14ac:dyDescent="0.15">
      <c r="F24" s="52"/>
      <c r="G24" s="52"/>
      <c r="H24" s="52"/>
      <c r="I24" s="52"/>
    </row>
  </sheetData>
  <mergeCells count="58">
    <mergeCell ref="J19:J20"/>
    <mergeCell ref="A2:J2"/>
    <mergeCell ref="A19:A20"/>
    <mergeCell ref="B19:B20"/>
    <mergeCell ref="C19:C20"/>
    <mergeCell ref="D19:D20"/>
    <mergeCell ref="E19:E20"/>
    <mergeCell ref="F19:F20"/>
    <mergeCell ref="E9:E10"/>
    <mergeCell ref="E11:E12"/>
    <mergeCell ref="E13:E14"/>
    <mergeCell ref="E15:E16"/>
    <mergeCell ref="E17:E18"/>
    <mergeCell ref="J17:J18"/>
    <mergeCell ref="J13:J14"/>
    <mergeCell ref="J15:J16"/>
    <mergeCell ref="J7:J8"/>
    <mergeCell ref="J4:J6"/>
    <mergeCell ref="J9:J10"/>
    <mergeCell ref="J11:J12"/>
    <mergeCell ref="A15:A16"/>
    <mergeCell ref="B15:B16"/>
    <mergeCell ref="C15:C16"/>
    <mergeCell ref="D15:D16"/>
    <mergeCell ref="F15:F16"/>
    <mergeCell ref="A13:A14"/>
    <mergeCell ref="B13:B14"/>
    <mergeCell ref="C13:C14"/>
    <mergeCell ref="D13:D14"/>
    <mergeCell ref="F13:F14"/>
    <mergeCell ref="A9:A10"/>
    <mergeCell ref="B9:B10"/>
    <mergeCell ref="A17:A18"/>
    <mergeCell ref="B17:B18"/>
    <mergeCell ref="C17:C18"/>
    <mergeCell ref="D17:D18"/>
    <mergeCell ref="F17:F18"/>
    <mergeCell ref="C9:C10"/>
    <mergeCell ref="D9:D10"/>
    <mergeCell ref="F9:F10"/>
    <mergeCell ref="A11:A12"/>
    <mergeCell ref="B11:B12"/>
    <mergeCell ref="C11:C12"/>
    <mergeCell ref="D11:D12"/>
    <mergeCell ref="F11:F12"/>
    <mergeCell ref="F4:F6"/>
    <mergeCell ref="G5:I5"/>
    <mergeCell ref="G6:I6"/>
    <mergeCell ref="A4:A6"/>
    <mergeCell ref="E7:E8"/>
    <mergeCell ref="D4:E6"/>
    <mergeCell ref="B4:B6"/>
    <mergeCell ref="C4:C6"/>
    <mergeCell ref="A7:A8"/>
    <mergeCell ref="B7:B8"/>
    <mergeCell ref="C7:C8"/>
    <mergeCell ref="D7:D8"/>
    <mergeCell ref="F7:F8"/>
  </mergeCells>
  <phoneticPr fontId="1"/>
  <pageMargins left="0.7" right="0.7" top="0.75" bottom="0.75" header="0.3" footer="0.3"/>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37C9A-F7D2-4E0C-A157-5693AF0BF696}">
  <dimension ref="A1:S496"/>
  <sheetViews>
    <sheetView showZeros="0" view="pageBreakPreview" zoomScale="115" zoomScaleNormal="100" zoomScaleSheetLayoutView="115" workbookViewId="0">
      <selection activeCell="L9" sqref="L9"/>
    </sheetView>
  </sheetViews>
  <sheetFormatPr defaultRowHeight="13.5" x14ac:dyDescent="0.15"/>
  <cols>
    <col min="1" max="25" width="4.625" customWidth="1"/>
  </cols>
  <sheetData>
    <row r="1" spans="1:17" x14ac:dyDescent="0.15">
      <c r="A1" t="s">
        <v>408</v>
      </c>
    </row>
    <row r="12" spans="1:17" ht="13.5" customHeight="1" x14ac:dyDescent="0.15"/>
    <row r="13" spans="1:17" ht="13.5" customHeight="1" x14ac:dyDescent="0.15"/>
    <row r="16" spans="1:17" x14ac:dyDescent="0.15">
      <c r="C16" s="325" t="s">
        <v>100</v>
      </c>
      <c r="D16" s="325"/>
      <c r="E16" s="325"/>
      <c r="F16" s="325"/>
      <c r="G16" s="325"/>
      <c r="H16" s="325"/>
      <c r="I16" s="325"/>
      <c r="J16" s="325"/>
      <c r="K16" s="325"/>
      <c r="L16" s="325"/>
      <c r="M16" s="325"/>
      <c r="N16" s="325"/>
      <c r="O16" s="325"/>
      <c r="P16" s="325"/>
      <c r="Q16" s="325"/>
    </row>
    <row r="17" spans="3:17" ht="13.5" customHeight="1" x14ac:dyDescent="0.15">
      <c r="C17" s="325"/>
      <c r="D17" s="325"/>
      <c r="E17" s="325"/>
      <c r="F17" s="325"/>
      <c r="G17" s="325"/>
      <c r="H17" s="325"/>
      <c r="I17" s="325"/>
      <c r="J17" s="325"/>
      <c r="K17" s="325"/>
      <c r="L17" s="325"/>
      <c r="M17" s="325"/>
      <c r="N17" s="325"/>
      <c r="O17" s="325"/>
      <c r="P17" s="325"/>
      <c r="Q17" s="325"/>
    </row>
    <row r="18" spans="3:17" ht="13.5" customHeight="1" x14ac:dyDescent="0.15">
      <c r="C18" s="325"/>
      <c r="D18" s="325"/>
      <c r="E18" s="325"/>
      <c r="F18" s="325"/>
      <c r="G18" s="325"/>
      <c r="H18" s="325"/>
      <c r="I18" s="325"/>
      <c r="J18" s="325"/>
      <c r="K18" s="325"/>
      <c r="L18" s="325"/>
      <c r="M18" s="325"/>
      <c r="N18" s="325"/>
      <c r="O18" s="325"/>
      <c r="P18" s="325"/>
      <c r="Q18" s="325"/>
    </row>
    <row r="19" spans="3:17" ht="13.5" customHeight="1" x14ac:dyDescent="0.15">
      <c r="C19" s="325"/>
      <c r="D19" s="325"/>
      <c r="E19" s="325"/>
      <c r="F19" s="325"/>
      <c r="G19" s="325"/>
      <c r="H19" s="325"/>
      <c r="I19" s="325"/>
      <c r="J19" s="325"/>
      <c r="K19" s="325"/>
      <c r="L19" s="325"/>
      <c r="M19" s="325"/>
      <c r="N19" s="325"/>
      <c r="O19" s="325"/>
      <c r="P19" s="325"/>
      <c r="Q19" s="325"/>
    </row>
    <row r="20" spans="3:17" ht="13.5" customHeight="1" x14ac:dyDescent="0.15"/>
    <row r="21" spans="3:17" ht="13.5" customHeight="1" x14ac:dyDescent="0.15"/>
    <row r="22" spans="3:17" ht="13.5" customHeight="1" x14ac:dyDescent="0.15"/>
    <row r="23" spans="3:17" ht="13.5" customHeight="1" x14ac:dyDescent="0.15"/>
    <row r="24" spans="3:17" ht="13.5" customHeight="1" x14ac:dyDescent="0.15"/>
    <row r="25" spans="3:17" ht="13.5" customHeight="1" x14ac:dyDescent="0.15"/>
    <row r="26" spans="3:17" ht="13.5" customHeight="1" x14ac:dyDescent="0.15"/>
    <row r="27" spans="3:17" ht="13.5" customHeight="1" x14ac:dyDescent="0.15"/>
    <row r="31" spans="3:17" ht="13.5" customHeight="1" x14ac:dyDescent="0.15"/>
    <row r="32" spans="3:17" ht="13.5" customHeight="1" x14ac:dyDescent="0.15"/>
    <row r="33" spans="3:18" ht="13.5" customHeight="1" x14ac:dyDescent="0.15"/>
    <row r="34" spans="3:18" ht="13.5" customHeight="1" x14ac:dyDescent="0.15"/>
    <row r="35" spans="3:18" ht="13.5" customHeight="1" x14ac:dyDescent="0.15"/>
    <row r="36" spans="3:18" ht="13.5" customHeight="1" x14ac:dyDescent="0.15"/>
    <row r="37" spans="3:18" ht="13.5" customHeight="1" x14ac:dyDescent="0.15"/>
    <row r="38" spans="3:18" ht="13.5" customHeight="1" x14ac:dyDescent="0.15"/>
    <row r="39" spans="3:18" ht="13.5" customHeight="1" x14ac:dyDescent="0.15"/>
    <row r="40" spans="3:18" ht="13.5" customHeight="1" x14ac:dyDescent="0.15"/>
    <row r="41" spans="3:18" ht="13.5" customHeight="1" x14ac:dyDescent="0.15"/>
    <row r="43" spans="3:18" ht="13.5" customHeight="1" x14ac:dyDescent="0.15">
      <c r="G43" s="51" t="s">
        <v>101</v>
      </c>
      <c r="H43" s="57"/>
      <c r="I43" s="51" t="s">
        <v>102</v>
      </c>
      <c r="J43" s="57"/>
      <c r="K43" s="51" t="s">
        <v>103</v>
      </c>
      <c r="L43" s="57"/>
      <c r="M43" s="51" t="s">
        <v>104</v>
      </c>
      <c r="N43" s="51" t="s">
        <v>105</v>
      </c>
    </row>
    <row r="44" spans="3:18" x14ac:dyDescent="0.15">
      <c r="G44" s="51" t="s">
        <v>101</v>
      </c>
      <c r="H44" s="57"/>
      <c r="I44" s="51" t="s">
        <v>102</v>
      </c>
      <c r="J44" s="57"/>
      <c r="K44" s="51" t="s">
        <v>103</v>
      </c>
      <c r="L44" s="57"/>
      <c r="M44" s="51" t="s">
        <v>104</v>
      </c>
      <c r="N44" s="51" t="s">
        <v>121</v>
      </c>
      <c r="O44" s="66" t="s">
        <v>161</v>
      </c>
    </row>
    <row r="45" spans="3:18" s="51" customFormat="1" x14ac:dyDescent="0.15">
      <c r="G45" s="51" t="s">
        <v>101</v>
      </c>
      <c r="H45" s="57"/>
      <c r="I45" s="51" t="s">
        <v>102</v>
      </c>
      <c r="J45" s="57"/>
      <c r="K45" s="51" t="s">
        <v>103</v>
      </c>
      <c r="L45" s="57"/>
      <c r="M45" s="51" t="s">
        <v>104</v>
      </c>
      <c r="N45" s="51" t="s">
        <v>121</v>
      </c>
      <c r="O45" s="66" t="s">
        <v>161</v>
      </c>
    </row>
    <row r="46" spans="3:18" ht="13.5" customHeight="1" x14ac:dyDescent="0.15"/>
    <row r="47" spans="3:18" ht="13.5" customHeight="1" x14ac:dyDescent="0.15"/>
    <row r="48" spans="3:18" ht="13.5" customHeight="1" x14ac:dyDescent="0.15">
      <c r="C48" s="139" t="str">
        <f>'（別紙２）活動対象森林一覧表'!O3</f>
        <v>どんぐり君の森保全の会</v>
      </c>
      <c r="D48" s="139"/>
      <c r="E48" s="139"/>
      <c r="F48" s="139"/>
      <c r="G48" s="139"/>
      <c r="H48" s="139"/>
      <c r="I48" s="139"/>
      <c r="J48" s="139"/>
      <c r="K48" s="139"/>
      <c r="L48" s="139"/>
      <c r="M48" s="139"/>
      <c r="N48" s="139"/>
      <c r="O48" s="139"/>
      <c r="P48" s="139"/>
      <c r="Q48" s="139"/>
      <c r="R48" s="139"/>
    </row>
    <row r="49" spans="1:18" ht="13.5" customHeight="1" x14ac:dyDescent="0.15">
      <c r="C49" s="139"/>
      <c r="D49" s="139"/>
      <c r="E49" s="139"/>
      <c r="F49" s="139"/>
      <c r="G49" s="139"/>
      <c r="H49" s="139"/>
      <c r="I49" s="139"/>
      <c r="J49" s="139"/>
      <c r="K49" s="139"/>
      <c r="L49" s="139"/>
      <c r="M49" s="139"/>
      <c r="N49" s="139"/>
      <c r="O49" s="139"/>
      <c r="P49" s="139"/>
      <c r="Q49" s="139"/>
      <c r="R49" s="139"/>
    </row>
    <row r="50" spans="1:18" ht="13.5" customHeight="1" x14ac:dyDescent="0.15">
      <c r="C50" s="139"/>
      <c r="D50" s="139"/>
      <c r="E50" s="139"/>
      <c r="F50" s="139"/>
      <c r="G50" s="139"/>
      <c r="H50" s="139"/>
      <c r="I50" s="139"/>
      <c r="J50" s="139"/>
      <c r="K50" s="139"/>
      <c r="L50" s="139"/>
      <c r="M50" s="139"/>
      <c r="N50" s="139"/>
      <c r="O50" s="139"/>
      <c r="P50" s="139"/>
      <c r="Q50" s="139"/>
      <c r="R50" s="139"/>
    </row>
    <row r="51" spans="1:18" ht="13.5" customHeight="1" x14ac:dyDescent="0.15"/>
    <row r="55" spans="1:18" ht="13.5" customHeight="1" x14ac:dyDescent="0.15"/>
    <row r="56" spans="1:18" ht="13.5" customHeight="1" x14ac:dyDescent="0.15"/>
    <row r="57" spans="1:18" ht="13.5" customHeight="1" x14ac:dyDescent="0.15"/>
    <row r="58" spans="1:18" ht="13.5" customHeight="1" x14ac:dyDescent="0.15"/>
    <row r="59" spans="1:18" ht="13.5" customHeight="1" x14ac:dyDescent="0.15"/>
    <row r="60" spans="1:18" x14ac:dyDescent="0.15">
      <c r="A60" s="51"/>
      <c r="C60" s="326" t="s">
        <v>106</v>
      </c>
      <c r="D60" s="326"/>
      <c r="E60" s="326"/>
      <c r="F60" s="326"/>
      <c r="G60" s="326"/>
      <c r="H60" s="326"/>
      <c r="I60" s="326"/>
      <c r="J60" s="326"/>
      <c r="K60" s="326"/>
      <c r="L60" s="326"/>
      <c r="M60" s="326"/>
      <c r="N60" s="326"/>
      <c r="O60" s="326"/>
      <c r="P60" s="326"/>
      <c r="Q60" s="326"/>
    </row>
    <row r="61" spans="1:18" x14ac:dyDescent="0.15">
      <c r="A61" s="51"/>
      <c r="C61" s="326"/>
      <c r="D61" s="326"/>
      <c r="E61" s="326"/>
      <c r="F61" s="326"/>
      <c r="G61" s="326"/>
      <c r="H61" s="326"/>
      <c r="I61" s="326"/>
      <c r="J61" s="326"/>
      <c r="K61" s="326"/>
      <c r="L61" s="326"/>
      <c r="M61" s="326"/>
      <c r="N61" s="326"/>
      <c r="O61" s="326"/>
      <c r="P61" s="326"/>
      <c r="Q61" s="326"/>
    </row>
    <row r="62" spans="1:18" x14ac:dyDescent="0.15">
      <c r="A62" s="51"/>
    </row>
    <row r="63" spans="1:18" x14ac:dyDescent="0.15">
      <c r="A63" s="51">
        <v>1</v>
      </c>
      <c r="B63" t="s">
        <v>107</v>
      </c>
    </row>
    <row r="64" spans="1:18" x14ac:dyDescent="0.15">
      <c r="A64" s="51"/>
    </row>
    <row r="65" spans="1:18" x14ac:dyDescent="0.15">
      <c r="A65" s="51"/>
      <c r="B65" s="327" t="str">
        <f>C48</f>
        <v>どんぐり君の森保全の会</v>
      </c>
      <c r="C65" s="327"/>
      <c r="D65" s="327"/>
      <c r="E65" s="327"/>
      <c r="F65" s="327"/>
      <c r="G65" s="327"/>
      <c r="H65" s="327"/>
      <c r="I65" s="327"/>
      <c r="J65" s="327"/>
      <c r="K65" s="327"/>
      <c r="L65" s="327"/>
      <c r="M65" s="327"/>
      <c r="N65" s="327"/>
      <c r="O65" s="327"/>
      <c r="P65" s="327"/>
      <c r="Q65" s="327"/>
      <c r="R65" s="327"/>
    </row>
    <row r="66" spans="1:18" x14ac:dyDescent="0.15">
      <c r="A66" s="51"/>
      <c r="B66" s="327"/>
      <c r="C66" s="327"/>
      <c r="D66" s="327"/>
      <c r="E66" s="327"/>
      <c r="F66" s="327"/>
      <c r="G66" s="327"/>
      <c r="H66" s="327"/>
      <c r="I66" s="327"/>
      <c r="J66" s="327"/>
      <c r="K66" s="327"/>
      <c r="L66" s="327"/>
      <c r="M66" s="327"/>
      <c r="N66" s="327"/>
      <c r="O66" s="327"/>
      <c r="P66" s="327"/>
      <c r="Q66" s="327"/>
      <c r="R66" s="327"/>
    </row>
    <row r="67" spans="1:18" x14ac:dyDescent="0.15">
      <c r="A67" s="51"/>
    </row>
    <row r="68" spans="1:18" x14ac:dyDescent="0.15">
      <c r="A68" s="51">
        <v>2</v>
      </c>
      <c r="B68" t="s">
        <v>108</v>
      </c>
    </row>
    <row r="69" spans="1:18" x14ac:dyDescent="0.15">
      <c r="A69" s="51"/>
    </row>
    <row r="70" spans="1:18" ht="13.5" customHeight="1" x14ac:dyDescent="0.15">
      <c r="A70" s="51"/>
      <c r="B70" s="328" t="s">
        <v>313</v>
      </c>
      <c r="C70" s="328"/>
      <c r="D70" s="328"/>
      <c r="E70" s="328"/>
      <c r="F70" s="328"/>
      <c r="G70" s="328"/>
      <c r="H70" s="328"/>
      <c r="I70" s="328"/>
      <c r="J70" s="328"/>
      <c r="K70" s="328"/>
      <c r="L70" s="328"/>
      <c r="M70" s="328"/>
      <c r="N70" s="328"/>
      <c r="O70" s="328"/>
      <c r="P70" s="328"/>
      <c r="Q70" s="328"/>
      <c r="R70" s="328"/>
    </row>
    <row r="71" spans="1:18" ht="13.5" customHeight="1" x14ac:dyDescent="0.15">
      <c r="A71" s="51"/>
      <c r="B71" s="328"/>
      <c r="C71" s="328"/>
      <c r="D71" s="328"/>
      <c r="E71" s="328"/>
      <c r="F71" s="328"/>
      <c r="G71" s="328"/>
      <c r="H71" s="328"/>
      <c r="I71" s="328"/>
      <c r="J71" s="328"/>
      <c r="K71" s="328"/>
      <c r="L71" s="328"/>
      <c r="M71" s="328"/>
      <c r="N71" s="328"/>
      <c r="O71" s="328"/>
      <c r="P71" s="328"/>
      <c r="Q71" s="328"/>
      <c r="R71" s="328"/>
    </row>
    <row r="72" spans="1:18" x14ac:dyDescent="0.15">
      <c r="A72" s="51"/>
    </row>
    <row r="73" spans="1:18" x14ac:dyDescent="0.15">
      <c r="A73" s="51">
        <v>3</v>
      </c>
      <c r="B73" t="s">
        <v>109</v>
      </c>
    </row>
    <row r="74" spans="1:18" x14ac:dyDescent="0.15">
      <c r="A74" s="51"/>
      <c r="B74" s="56"/>
      <c r="C74" s="56"/>
      <c r="D74" s="56"/>
      <c r="E74" s="56"/>
      <c r="F74" s="56"/>
      <c r="G74" s="56"/>
      <c r="H74" s="56"/>
      <c r="I74" s="56"/>
      <c r="J74" s="56"/>
      <c r="K74" s="56"/>
      <c r="L74" s="56"/>
      <c r="M74" s="56"/>
      <c r="N74" s="56"/>
      <c r="O74" s="56"/>
      <c r="P74" s="56"/>
      <c r="Q74" s="56"/>
      <c r="R74" s="56"/>
    </row>
    <row r="75" spans="1:18" x14ac:dyDescent="0.15">
      <c r="A75" s="51"/>
      <c r="B75" s="190" t="s">
        <v>345</v>
      </c>
      <c r="C75" s="190"/>
      <c r="D75" s="190"/>
      <c r="E75" s="190"/>
      <c r="F75" s="190"/>
      <c r="G75" s="190"/>
      <c r="H75" s="190"/>
      <c r="I75" s="190"/>
      <c r="J75" s="190"/>
      <c r="K75" s="190"/>
      <c r="L75" s="190"/>
      <c r="M75" s="190"/>
      <c r="N75" s="190"/>
      <c r="O75" s="190"/>
      <c r="P75" s="190"/>
      <c r="Q75" s="190"/>
      <c r="R75" s="190"/>
    </row>
    <row r="76" spans="1:18" x14ac:dyDescent="0.15">
      <c r="A76" s="51"/>
      <c r="B76" s="190"/>
      <c r="C76" s="190"/>
      <c r="D76" s="190"/>
      <c r="E76" s="190"/>
      <c r="F76" s="190"/>
      <c r="G76" s="190"/>
      <c r="H76" s="190"/>
      <c r="I76" s="190"/>
      <c r="J76" s="190"/>
      <c r="K76" s="190"/>
      <c r="L76" s="190"/>
      <c r="M76" s="190"/>
      <c r="N76" s="190"/>
      <c r="O76" s="190"/>
      <c r="P76" s="190"/>
      <c r="Q76" s="190"/>
      <c r="R76" s="190"/>
    </row>
    <row r="77" spans="1:18" x14ac:dyDescent="0.15">
      <c r="A77" s="51"/>
      <c r="B77" s="190"/>
      <c r="C77" s="190"/>
      <c r="D77" s="190"/>
      <c r="E77" s="190"/>
      <c r="F77" s="190"/>
      <c r="G77" s="190"/>
      <c r="H77" s="190"/>
      <c r="I77" s="190"/>
      <c r="J77" s="190"/>
      <c r="K77" s="190"/>
      <c r="L77" s="190"/>
      <c r="M77" s="190"/>
      <c r="N77" s="190"/>
      <c r="O77" s="190"/>
      <c r="P77" s="190"/>
      <c r="Q77" s="190"/>
      <c r="R77" s="190"/>
    </row>
    <row r="78" spans="1:18" x14ac:dyDescent="0.15">
      <c r="A78" s="51"/>
      <c r="B78" s="190"/>
      <c r="C78" s="190"/>
      <c r="D78" s="190"/>
      <c r="E78" s="190"/>
      <c r="F78" s="190"/>
      <c r="G78" s="190"/>
      <c r="H78" s="190"/>
      <c r="I78" s="190"/>
      <c r="J78" s="190"/>
      <c r="K78" s="190"/>
      <c r="L78" s="190"/>
      <c r="M78" s="190"/>
      <c r="N78" s="190"/>
      <c r="O78" s="190"/>
      <c r="P78" s="190"/>
      <c r="Q78" s="190"/>
      <c r="R78" s="190"/>
    </row>
    <row r="79" spans="1:18" x14ac:dyDescent="0.15">
      <c r="A79" s="51"/>
      <c r="B79" s="190"/>
      <c r="C79" s="190"/>
      <c r="D79" s="190"/>
      <c r="E79" s="190"/>
      <c r="F79" s="190"/>
      <c r="G79" s="190"/>
      <c r="H79" s="190"/>
      <c r="I79" s="190"/>
      <c r="J79" s="190"/>
      <c r="K79" s="190"/>
      <c r="L79" s="190"/>
      <c r="M79" s="190"/>
      <c r="N79" s="190"/>
      <c r="O79" s="190"/>
      <c r="P79" s="190"/>
      <c r="Q79" s="190"/>
      <c r="R79" s="190"/>
    </row>
    <row r="80" spans="1:18" x14ac:dyDescent="0.15">
      <c r="A80" s="51"/>
      <c r="B80" s="190"/>
      <c r="C80" s="190"/>
      <c r="D80" s="190"/>
      <c r="E80" s="190"/>
      <c r="F80" s="190"/>
      <c r="G80" s="190"/>
      <c r="H80" s="190"/>
      <c r="I80" s="190"/>
      <c r="J80" s="190"/>
      <c r="K80" s="190"/>
      <c r="L80" s="190"/>
      <c r="M80" s="190"/>
      <c r="N80" s="190"/>
      <c r="O80" s="190"/>
      <c r="P80" s="190"/>
      <c r="Q80" s="190"/>
      <c r="R80" s="190"/>
    </row>
    <row r="81" spans="1:18" x14ac:dyDescent="0.15">
      <c r="A81" s="51"/>
      <c r="B81" s="190"/>
      <c r="C81" s="190"/>
      <c r="D81" s="190"/>
      <c r="E81" s="190"/>
      <c r="F81" s="190"/>
      <c r="G81" s="190"/>
      <c r="H81" s="190"/>
      <c r="I81" s="190"/>
      <c r="J81" s="190"/>
      <c r="K81" s="190"/>
      <c r="L81" s="190"/>
      <c r="M81" s="190"/>
      <c r="N81" s="190"/>
      <c r="O81" s="190"/>
      <c r="P81" s="190"/>
      <c r="Q81" s="190"/>
      <c r="R81" s="190"/>
    </row>
    <row r="82" spans="1:18" x14ac:dyDescent="0.15">
      <c r="A82" s="51"/>
      <c r="B82" s="190"/>
      <c r="C82" s="190"/>
      <c r="D82" s="190"/>
      <c r="E82" s="190"/>
      <c r="F82" s="190"/>
      <c r="G82" s="190"/>
      <c r="H82" s="190"/>
      <c r="I82" s="190"/>
      <c r="J82" s="190"/>
      <c r="K82" s="190"/>
      <c r="L82" s="190"/>
      <c r="M82" s="190"/>
      <c r="N82" s="190"/>
      <c r="O82" s="190"/>
      <c r="P82" s="190"/>
      <c r="Q82" s="190"/>
      <c r="R82" s="190"/>
    </row>
    <row r="83" spans="1:18" x14ac:dyDescent="0.15">
      <c r="A83" s="51"/>
      <c r="B83" s="190"/>
      <c r="C83" s="190"/>
      <c r="D83" s="190"/>
      <c r="E83" s="190"/>
      <c r="F83" s="190"/>
      <c r="G83" s="190"/>
      <c r="H83" s="190"/>
      <c r="I83" s="190"/>
      <c r="J83" s="190"/>
      <c r="K83" s="190"/>
      <c r="L83" s="190"/>
      <c r="M83" s="190"/>
      <c r="N83" s="190"/>
      <c r="O83" s="190"/>
      <c r="P83" s="190"/>
      <c r="Q83" s="190"/>
      <c r="R83" s="190"/>
    </row>
    <row r="84" spans="1:18" x14ac:dyDescent="0.15">
      <c r="A84" s="51"/>
      <c r="B84" s="190"/>
      <c r="C84" s="190"/>
      <c r="D84" s="190"/>
      <c r="E84" s="190"/>
      <c r="F84" s="190"/>
      <c r="G84" s="190"/>
      <c r="H84" s="190"/>
      <c r="I84" s="190"/>
      <c r="J84" s="190"/>
      <c r="K84" s="190"/>
      <c r="L84" s="190"/>
      <c r="M84" s="190"/>
      <c r="N84" s="190"/>
      <c r="O84" s="190"/>
      <c r="P84" s="190"/>
      <c r="Q84" s="190"/>
      <c r="R84" s="190"/>
    </row>
    <row r="85" spans="1:18" x14ac:dyDescent="0.15">
      <c r="A85" s="51"/>
      <c r="B85" s="190"/>
      <c r="C85" s="190"/>
      <c r="D85" s="190"/>
      <c r="E85" s="190"/>
      <c r="F85" s="190"/>
      <c r="G85" s="190"/>
      <c r="H85" s="190"/>
      <c r="I85" s="190"/>
      <c r="J85" s="190"/>
      <c r="K85" s="190"/>
      <c r="L85" s="190"/>
      <c r="M85" s="190"/>
      <c r="N85" s="190"/>
      <c r="O85" s="190"/>
      <c r="P85" s="190"/>
      <c r="Q85" s="190"/>
      <c r="R85" s="190"/>
    </row>
    <row r="86" spans="1:18" x14ac:dyDescent="0.15">
      <c r="A86" s="51"/>
    </row>
    <row r="87" spans="1:18" x14ac:dyDescent="0.15">
      <c r="A87" s="51">
        <v>4</v>
      </c>
      <c r="B87" t="s">
        <v>77</v>
      </c>
    </row>
    <row r="88" spans="1:18" x14ac:dyDescent="0.15">
      <c r="A88" s="51"/>
      <c r="B88" s="56"/>
      <c r="C88" s="56"/>
      <c r="D88" s="56"/>
      <c r="E88" s="56"/>
      <c r="F88" s="56"/>
      <c r="G88" s="56"/>
      <c r="H88" s="56"/>
      <c r="I88" s="56"/>
      <c r="J88" s="56"/>
      <c r="K88" s="56"/>
      <c r="L88" s="56"/>
      <c r="M88" s="56"/>
      <c r="N88" s="56"/>
      <c r="O88" s="56"/>
      <c r="P88" s="56"/>
      <c r="Q88" s="56"/>
      <c r="R88" s="56"/>
    </row>
    <row r="89" spans="1:18" x14ac:dyDescent="0.15">
      <c r="A89" s="51"/>
      <c r="B89" s="190" t="s">
        <v>351</v>
      </c>
      <c r="C89" s="190"/>
      <c r="D89" s="190"/>
      <c r="E89" s="190"/>
      <c r="F89" s="190"/>
      <c r="G89" s="190"/>
      <c r="H89" s="190"/>
      <c r="I89" s="190"/>
      <c r="J89" s="190"/>
      <c r="K89" s="190"/>
      <c r="L89" s="190"/>
      <c r="M89" s="190"/>
      <c r="N89" s="190"/>
      <c r="O89" s="190"/>
      <c r="P89" s="190"/>
      <c r="Q89" s="190"/>
      <c r="R89" s="190"/>
    </row>
    <row r="90" spans="1:18" x14ac:dyDescent="0.15">
      <c r="A90" s="51"/>
      <c r="B90" s="190"/>
      <c r="C90" s="190"/>
      <c r="D90" s="190"/>
      <c r="E90" s="190"/>
      <c r="F90" s="190"/>
      <c r="G90" s="190"/>
      <c r="H90" s="190"/>
      <c r="I90" s="190"/>
      <c r="J90" s="190"/>
      <c r="K90" s="190"/>
      <c r="L90" s="190"/>
      <c r="M90" s="190"/>
      <c r="N90" s="190"/>
      <c r="O90" s="190"/>
      <c r="P90" s="190"/>
      <c r="Q90" s="190"/>
      <c r="R90" s="190"/>
    </row>
    <row r="91" spans="1:18" x14ac:dyDescent="0.15">
      <c r="A91" s="51"/>
      <c r="B91" s="190"/>
      <c r="C91" s="190"/>
      <c r="D91" s="190"/>
      <c r="E91" s="190"/>
      <c r="F91" s="190"/>
      <c r="G91" s="190"/>
      <c r="H91" s="190"/>
      <c r="I91" s="190"/>
      <c r="J91" s="190"/>
      <c r="K91" s="190"/>
      <c r="L91" s="190"/>
      <c r="M91" s="190"/>
      <c r="N91" s="190"/>
      <c r="O91" s="190"/>
      <c r="P91" s="190"/>
      <c r="Q91" s="190"/>
      <c r="R91" s="190"/>
    </row>
    <row r="92" spans="1:18" x14ac:dyDescent="0.15">
      <c r="A92" s="51"/>
      <c r="B92" s="190"/>
      <c r="C92" s="190"/>
      <c r="D92" s="190"/>
      <c r="E92" s="190"/>
      <c r="F92" s="190"/>
      <c r="G92" s="190"/>
      <c r="H92" s="190"/>
      <c r="I92" s="190"/>
      <c r="J92" s="190"/>
      <c r="K92" s="190"/>
      <c r="L92" s="190"/>
      <c r="M92" s="190"/>
      <c r="N92" s="190"/>
      <c r="O92" s="190"/>
      <c r="P92" s="190"/>
      <c r="Q92" s="190"/>
      <c r="R92" s="190"/>
    </row>
    <row r="93" spans="1:18" x14ac:dyDescent="0.15">
      <c r="A93" s="51"/>
      <c r="B93" s="190"/>
      <c r="C93" s="190"/>
      <c r="D93" s="190"/>
      <c r="E93" s="190"/>
      <c r="F93" s="190"/>
      <c r="G93" s="190"/>
      <c r="H93" s="190"/>
      <c r="I93" s="190"/>
      <c r="J93" s="190"/>
      <c r="K93" s="190"/>
      <c r="L93" s="190"/>
      <c r="M93" s="190"/>
      <c r="N93" s="190"/>
      <c r="O93" s="190"/>
      <c r="P93" s="190"/>
      <c r="Q93" s="190"/>
      <c r="R93" s="190"/>
    </row>
    <row r="94" spans="1:18" x14ac:dyDescent="0.15">
      <c r="A94" s="51"/>
      <c r="B94" s="190"/>
      <c r="C94" s="190"/>
      <c r="D94" s="190"/>
      <c r="E94" s="190"/>
      <c r="F94" s="190"/>
      <c r="G94" s="190"/>
      <c r="H94" s="190"/>
      <c r="I94" s="190"/>
      <c r="J94" s="190"/>
      <c r="K94" s="190"/>
      <c r="L94" s="190"/>
      <c r="M94" s="190"/>
      <c r="N94" s="190"/>
      <c r="O94" s="190"/>
      <c r="P94" s="190"/>
      <c r="Q94" s="190"/>
      <c r="R94" s="190"/>
    </row>
    <row r="95" spans="1:18" x14ac:dyDescent="0.15">
      <c r="A95" s="51"/>
      <c r="B95" s="190"/>
      <c r="C95" s="190"/>
      <c r="D95" s="190"/>
      <c r="E95" s="190"/>
      <c r="F95" s="190"/>
      <c r="G95" s="190"/>
      <c r="H95" s="190"/>
      <c r="I95" s="190"/>
      <c r="J95" s="190"/>
      <c r="K95" s="190"/>
      <c r="L95" s="190"/>
      <c r="M95" s="190"/>
      <c r="N95" s="190"/>
      <c r="O95" s="190"/>
      <c r="P95" s="190"/>
      <c r="Q95" s="190"/>
      <c r="R95" s="190"/>
    </row>
    <row r="96" spans="1:18" x14ac:dyDescent="0.15">
      <c r="A96" s="51"/>
      <c r="B96" s="190"/>
      <c r="C96" s="190"/>
      <c r="D96" s="190"/>
      <c r="E96" s="190"/>
      <c r="F96" s="190"/>
      <c r="G96" s="190"/>
      <c r="H96" s="190"/>
      <c r="I96" s="190"/>
      <c r="J96" s="190"/>
      <c r="K96" s="190"/>
      <c r="L96" s="190"/>
      <c r="M96" s="190"/>
      <c r="N96" s="190"/>
      <c r="O96" s="190"/>
      <c r="P96" s="190"/>
      <c r="Q96" s="190"/>
      <c r="R96" s="190"/>
    </row>
    <row r="97" spans="1:19" x14ac:dyDescent="0.15">
      <c r="A97" s="51"/>
      <c r="B97" s="190"/>
      <c r="C97" s="190"/>
      <c r="D97" s="190"/>
      <c r="E97" s="190"/>
      <c r="F97" s="190"/>
      <c r="G97" s="190"/>
      <c r="H97" s="190"/>
      <c r="I97" s="190"/>
      <c r="J97" s="190"/>
      <c r="K97" s="190"/>
      <c r="L97" s="190"/>
      <c r="M97" s="190"/>
      <c r="N97" s="190"/>
      <c r="O97" s="190"/>
      <c r="P97" s="190"/>
      <c r="Q97" s="190"/>
      <c r="R97" s="190"/>
    </row>
    <row r="98" spans="1:19" x14ac:dyDescent="0.15">
      <c r="A98" s="51"/>
      <c r="B98" s="190"/>
      <c r="C98" s="190"/>
      <c r="D98" s="190"/>
      <c r="E98" s="190"/>
      <c r="F98" s="190"/>
      <c r="G98" s="190"/>
      <c r="H98" s="190"/>
      <c r="I98" s="190"/>
      <c r="J98" s="190"/>
      <c r="K98" s="190"/>
      <c r="L98" s="190"/>
      <c r="M98" s="190"/>
      <c r="N98" s="190"/>
      <c r="O98" s="190"/>
      <c r="P98" s="190"/>
      <c r="Q98" s="190"/>
      <c r="R98" s="190"/>
    </row>
    <row r="99" spans="1:19" x14ac:dyDescent="0.15">
      <c r="A99" s="51"/>
      <c r="B99" s="190"/>
      <c r="C99" s="190"/>
      <c r="D99" s="190"/>
      <c r="E99" s="190"/>
      <c r="F99" s="190"/>
      <c r="G99" s="190"/>
      <c r="H99" s="190"/>
      <c r="I99" s="190"/>
      <c r="J99" s="190"/>
      <c r="K99" s="190"/>
      <c r="L99" s="190"/>
      <c r="M99" s="190"/>
      <c r="N99" s="190"/>
      <c r="O99" s="190"/>
      <c r="P99" s="190"/>
      <c r="Q99" s="190"/>
      <c r="R99" s="190"/>
    </row>
    <row r="100" spans="1:19" x14ac:dyDescent="0.15">
      <c r="A100" s="51"/>
    </row>
    <row r="101" spans="1:19" x14ac:dyDescent="0.15">
      <c r="A101" s="51">
        <v>5</v>
      </c>
      <c r="B101" t="s">
        <v>110</v>
      </c>
    </row>
    <row r="103" spans="1:19" x14ac:dyDescent="0.15">
      <c r="A103" s="51"/>
      <c r="B103" s="190" t="s">
        <v>346</v>
      </c>
      <c r="C103" s="190"/>
      <c r="D103" s="190"/>
      <c r="E103" s="190"/>
      <c r="F103" s="190"/>
      <c r="G103" s="190"/>
      <c r="H103" s="190"/>
      <c r="I103" s="190"/>
      <c r="J103" s="190"/>
      <c r="K103" s="190"/>
      <c r="L103" s="190"/>
      <c r="M103" s="190"/>
      <c r="N103" s="190"/>
      <c r="O103" s="190"/>
      <c r="P103" s="190"/>
      <c r="Q103" s="190"/>
      <c r="R103" s="190"/>
    </row>
    <row r="104" spans="1:19" x14ac:dyDescent="0.15">
      <c r="A104" s="51"/>
      <c r="B104" s="190"/>
      <c r="C104" s="190"/>
      <c r="D104" s="190"/>
      <c r="E104" s="190"/>
      <c r="F104" s="190"/>
      <c r="G104" s="190"/>
      <c r="H104" s="190"/>
      <c r="I104" s="190"/>
      <c r="J104" s="190"/>
      <c r="K104" s="190"/>
      <c r="L104" s="190"/>
      <c r="M104" s="190"/>
      <c r="N104" s="190"/>
      <c r="O104" s="190"/>
      <c r="P104" s="190"/>
      <c r="Q104" s="190"/>
      <c r="R104" s="190"/>
    </row>
    <row r="105" spans="1:19" x14ac:dyDescent="0.15">
      <c r="A105" s="51"/>
      <c r="B105" s="190"/>
      <c r="C105" s="190"/>
      <c r="D105" s="190"/>
      <c r="E105" s="190"/>
      <c r="F105" s="190"/>
      <c r="G105" s="190"/>
      <c r="H105" s="190"/>
      <c r="I105" s="190"/>
      <c r="J105" s="190"/>
      <c r="K105" s="190"/>
      <c r="L105" s="190"/>
      <c r="M105" s="190"/>
      <c r="N105" s="190"/>
      <c r="O105" s="190"/>
      <c r="P105" s="190"/>
      <c r="Q105" s="190"/>
      <c r="R105" s="190"/>
    </row>
    <row r="106" spans="1:19" x14ac:dyDescent="0.15">
      <c r="A106" s="51"/>
      <c r="B106" s="190"/>
      <c r="C106" s="190"/>
      <c r="D106" s="190"/>
      <c r="E106" s="190"/>
      <c r="F106" s="190"/>
      <c r="G106" s="190"/>
      <c r="H106" s="190"/>
      <c r="I106" s="190"/>
      <c r="J106" s="190"/>
      <c r="K106" s="190"/>
      <c r="L106" s="190"/>
      <c r="M106" s="190"/>
      <c r="N106" s="190"/>
      <c r="O106" s="190"/>
      <c r="P106" s="190"/>
      <c r="Q106" s="190"/>
      <c r="R106" s="190"/>
    </row>
    <row r="107" spans="1:19" x14ac:dyDescent="0.15">
      <c r="A107" s="51"/>
      <c r="B107" s="190"/>
      <c r="C107" s="190"/>
      <c r="D107" s="190"/>
      <c r="E107" s="190"/>
      <c r="F107" s="190"/>
      <c r="G107" s="190"/>
      <c r="H107" s="190"/>
      <c r="I107" s="190"/>
      <c r="J107" s="190"/>
      <c r="K107" s="190"/>
      <c r="L107" s="190"/>
      <c r="M107" s="190"/>
      <c r="N107" s="190"/>
      <c r="O107" s="190"/>
      <c r="P107" s="190"/>
      <c r="Q107" s="190"/>
      <c r="R107" s="190"/>
    </row>
    <row r="108" spans="1:19" x14ac:dyDescent="0.15">
      <c r="A108" s="51"/>
      <c r="B108" s="190"/>
      <c r="C108" s="190"/>
      <c r="D108" s="190"/>
      <c r="E108" s="190"/>
      <c r="F108" s="190"/>
      <c r="G108" s="190"/>
      <c r="H108" s="190"/>
      <c r="I108" s="190"/>
      <c r="J108" s="190"/>
      <c r="K108" s="190"/>
      <c r="L108" s="190"/>
      <c r="M108" s="190"/>
      <c r="N108" s="190"/>
      <c r="O108" s="190"/>
      <c r="P108" s="190"/>
      <c r="Q108" s="190"/>
      <c r="R108" s="190"/>
    </row>
    <row r="109" spans="1:19" s="104" customFormat="1" ht="12" x14ac:dyDescent="0.15">
      <c r="A109" s="103" t="s">
        <v>111</v>
      </c>
      <c r="B109" s="336" t="s">
        <v>112</v>
      </c>
      <c r="C109" s="336"/>
      <c r="D109" s="336"/>
      <c r="E109" s="336"/>
      <c r="F109" s="336"/>
      <c r="G109" s="336"/>
      <c r="H109" s="336"/>
      <c r="I109" s="336"/>
      <c r="J109" s="336"/>
      <c r="K109" s="336"/>
      <c r="L109" s="336"/>
      <c r="M109" s="336"/>
      <c r="N109" s="336"/>
      <c r="O109" s="336"/>
      <c r="P109" s="336"/>
      <c r="Q109" s="336"/>
      <c r="R109" s="336"/>
    </row>
    <row r="110" spans="1:19" s="104" customFormat="1" ht="12" x14ac:dyDescent="0.15">
      <c r="A110" s="105"/>
      <c r="B110" s="336"/>
      <c r="C110" s="336"/>
      <c r="D110" s="336"/>
      <c r="E110" s="336"/>
      <c r="F110" s="336"/>
      <c r="G110" s="336"/>
      <c r="H110" s="336"/>
      <c r="I110" s="336"/>
      <c r="J110" s="336"/>
      <c r="K110" s="336"/>
      <c r="L110" s="336"/>
      <c r="M110" s="336"/>
      <c r="N110" s="336"/>
      <c r="O110" s="336"/>
      <c r="P110" s="336"/>
      <c r="Q110" s="336"/>
      <c r="R110" s="336"/>
      <c r="S110" s="105"/>
    </row>
    <row r="111" spans="1:19" x14ac:dyDescent="0.15">
      <c r="A111" s="51"/>
    </row>
    <row r="112" spans="1:19" x14ac:dyDescent="0.15">
      <c r="A112" s="51">
        <v>6</v>
      </c>
      <c r="B112" t="s">
        <v>113</v>
      </c>
    </row>
    <row r="113" spans="1:19" x14ac:dyDescent="0.15">
      <c r="A113" s="51"/>
      <c r="B113" s="56"/>
      <c r="C113" s="56"/>
      <c r="D113" s="56"/>
      <c r="E113" s="56"/>
      <c r="F113" s="56"/>
      <c r="G113" s="56"/>
      <c r="H113" s="56"/>
      <c r="I113" s="56"/>
      <c r="J113" s="56"/>
      <c r="K113" s="56"/>
      <c r="L113" s="56"/>
      <c r="M113" s="56"/>
      <c r="N113" s="56"/>
      <c r="O113" s="56"/>
      <c r="P113" s="56"/>
      <c r="Q113" s="56"/>
      <c r="R113" s="56"/>
    </row>
    <row r="114" spans="1:19" x14ac:dyDescent="0.15">
      <c r="A114" s="51"/>
      <c r="B114" s="190" t="s">
        <v>348</v>
      </c>
      <c r="C114" s="190"/>
      <c r="D114" s="190"/>
      <c r="E114" s="190"/>
      <c r="F114" s="190"/>
      <c r="G114" s="190"/>
      <c r="H114" s="190"/>
      <c r="I114" s="190"/>
      <c r="J114" s="190"/>
      <c r="K114" s="190"/>
      <c r="L114" s="190"/>
      <c r="M114" s="190"/>
      <c r="N114" s="190"/>
      <c r="O114" s="190"/>
      <c r="P114" s="190"/>
      <c r="Q114" s="190"/>
      <c r="R114" s="190"/>
    </row>
    <row r="115" spans="1:19" x14ac:dyDescent="0.15">
      <c r="A115" s="51"/>
      <c r="B115" s="190"/>
      <c r="C115" s="190"/>
      <c r="D115" s="190"/>
      <c r="E115" s="190"/>
      <c r="F115" s="190"/>
      <c r="G115" s="190"/>
      <c r="H115" s="190"/>
      <c r="I115" s="190"/>
      <c r="J115" s="190"/>
      <c r="K115" s="190"/>
      <c r="L115" s="190"/>
      <c r="M115" s="190"/>
      <c r="N115" s="190"/>
      <c r="O115" s="190"/>
      <c r="P115" s="190"/>
      <c r="Q115" s="190"/>
      <c r="R115" s="190"/>
    </row>
    <row r="116" spans="1:19" x14ac:dyDescent="0.15">
      <c r="A116" s="51"/>
      <c r="B116" s="190"/>
      <c r="C116" s="190"/>
      <c r="D116" s="190"/>
      <c r="E116" s="190"/>
      <c r="F116" s="190"/>
      <c r="G116" s="190"/>
      <c r="H116" s="190"/>
      <c r="I116" s="190"/>
      <c r="J116" s="190"/>
      <c r="K116" s="190"/>
      <c r="L116" s="190"/>
      <c r="M116" s="190"/>
      <c r="N116" s="190"/>
      <c r="O116" s="190"/>
      <c r="P116" s="190"/>
      <c r="Q116" s="190"/>
      <c r="R116" s="190"/>
    </row>
    <row r="117" spans="1:19" x14ac:dyDescent="0.15">
      <c r="A117" s="51"/>
      <c r="B117" s="190"/>
      <c r="C117" s="190"/>
      <c r="D117" s="190"/>
      <c r="E117" s="190"/>
      <c r="F117" s="190"/>
      <c r="G117" s="190"/>
      <c r="H117" s="190"/>
      <c r="I117" s="190"/>
      <c r="J117" s="190"/>
      <c r="K117" s="190"/>
      <c r="L117" s="190"/>
      <c r="M117" s="190"/>
      <c r="N117" s="190"/>
      <c r="O117" s="190"/>
      <c r="P117" s="190"/>
      <c r="Q117" s="190"/>
      <c r="R117" s="190"/>
    </row>
    <row r="118" spans="1:19" x14ac:dyDescent="0.15">
      <c r="A118" s="51"/>
      <c r="B118" s="190"/>
      <c r="C118" s="190"/>
      <c r="D118" s="190"/>
      <c r="E118" s="190"/>
      <c r="F118" s="190"/>
      <c r="G118" s="190"/>
      <c r="H118" s="190"/>
      <c r="I118" s="190"/>
      <c r="J118" s="190"/>
      <c r="K118" s="190"/>
      <c r="L118" s="190"/>
      <c r="M118" s="190"/>
      <c r="N118" s="190"/>
      <c r="O118" s="190"/>
      <c r="P118" s="190"/>
      <c r="Q118" s="190"/>
      <c r="R118" s="190"/>
    </row>
    <row r="120" spans="1:19" x14ac:dyDescent="0.15">
      <c r="A120" s="54">
        <v>7</v>
      </c>
      <c r="B120" t="s">
        <v>144</v>
      </c>
    </row>
    <row r="122" spans="1:19" x14ac:dyDescent="0.15">
      <c r="B122" s="337" t="s">
        <v>77</v>
      </c>
      <c r="C122" s="338"/>
      <c r="D122" s="338"/>
      <c r="E122" s="338"/>
      <c r="F122" s="338"/>
      <c r="G122" s="339"/>
      <c r="H122" s="337" t="s">
        <v>9</v>
      </c>
      <c r="I122" s="338"/>
      <c r="J122" s="338"/>
      <c r="K122" s="346"/>
      <c r="L122" s="348" t="s">
        <v>10</v>
      </c>
      <c r="M122" s="338"/>
      <c r="N122" s="338"/>
      <c r="O122" s="339"/>
      <c r="P122" s="337" t="s">
        <v>11</v>
      </c>
      <c r="Q122" s="338"/>
      <c r="R122" s="338"/>
      <c r="S122" s="346"/>
    </row>
    <row r="123" spans="1:19" x14ac:dyDescent="0.15">
      <c r="B123" s="340"/>
      <c r="C123" s="341"/>
      <c r="D123" s="341"/>
      <c r="E123" s="341"/>
      <c r="F123" s="341"/>
      <c r="G123" s="342"/>
      <c r="H123" s="340"/>
      <c r="I123" s="341"/>
      <c r="J123" s="341"/>
      <c r="K123" s="347"/>
      <c r="L123" s="349"/>
      <c r="M123" s="341"/>
      <c r="N123" s="341"/>
      <c r="O123" s="342"/>
      <c r="P123" s="340"/>
      <c r="Q123" s="341"/>
      <c r="R123" s="341"/>
      <c r="S123" s="347"/>
    </row>
    <row r="124" spans="1:19" x14ac:dyDescent="0.15">
      <c r="B124" s="340"/>
      <c r="C124" s="341"/>
      <c r="D124" s="341"/>
      <c r="E124" s="341"/>
      <c r="F124" s="341"/>
      <c r="G124" s="342"/>
      <c r="H124" s="305" t="s">
        <v>101</v>
      </c>
      <c r="I124" s="350">
        <v>3</v>
      </c>
      <c r="J124" s="351"/>
      <c r="K124" s="354" t="s">
        <v>120</v>
      </c>
      <c r="L124" s="356" t="s">
        <v>101</v>
      </c>
      <c r="M124" s="349">
        <f>I124+1</f>
        <v>4</v>
      </c>
      <c r="N124" s="342"/>
      <c r="O124" s="356" t="s">
        <v>120</v>
      </c>
      <c r="P124" s="305" t="s">
        <v>101</v>
      </c>
      <c r="Q124" s="349">
        <f>I124+2</f>
        <v>5</v>
      </c>
      <c r="R124" s="342"/>
      <c r="S124" s="354" t="s">
        <v>120</v>
      </c>
    </row>
    <row r="125" spans="1:19" x14ac:dyDescent="0.15">
      <c r="B125" s="343"/>
      <c r="C125" s="344"/>
      <c r="D125" s="344"/>
      <c r="E125" s="344"/>
      <c r="F125" s="344"/>
      <c r="G125" s="345"/>
      <c r="H125" s="301"/>
      <c r="I125" s="352"/>
      <c r="J125" s="353"/>
      <c r="K125" s="355"/>
      <c r="L125" s="357"/>
      <c r="M125" s="358"/>
      <c r="N125" s="345"/>
      <c r="O125" s="357"/>
      <c r="P125" s="301"/>
      <c r="Q125" s="358"/>
      <c r="R125" s="345"/>
      <c r="S125" s="355"/>
    </row>
    <row r="126" spans="1:19" x14ac:dyDescent="0.15">
      <c r="B126" s="300">
        <v>1</v>
      </c>
      <c r="C126" s="330" t="s">
        <v>80</v>
      </c>
      <c r="D126" s="331"/>
      <c r="E126" s="331"/>
      <c r="F126" s="331"/>
      <c r="G126" s="332"/>
      <c r="H126" s="290">
        <v>1</v>
      </c>
      <c r="I126" s="291"/>
      <c r="J126" s="292"/>
      <c r="K126" s="269" t="s">
        <v>88</v>
      </c>
      <c r="L126" s="309"/>
      <c r="M126" s="310"/>
      <c r="N126" s="310"/>
      <c r="O126" s="311"/>
      <c r="P126" s="309"/>
      <c r="Q126" s="310"/>
      <c r="R126" s="310"/>
      <c r="S126" s="315"/>
    </row>
    <row r="127" spans="1:19" x14ac:dyDescent="0.15">
      <c r="B127" s="301"/>
      <c r="C127" s="333"/>
      <c r="D127" s="334"/>
      <c r="E127" s="334"/>
      <c r="F127" s="334"/>
      <c r="G127" s="335"/>
      <c r="H127" s="293"/>
      <c r="I127" s="294"/>
      <c r="J127" s="295"/>
      <c r="K127" s="270"/>
      <c r="L127" s="312"/>
      <c r="M127" s="313"/>
      <c r="N127" s="313"/>
      <c r="O127" s="314"/>
      <c r="P127" s="312"/>
      <c r="Q127" s="313"/>
      <c r="R127" s="313"/>
      <c r="S127" s="316"/>
    </row>
    <row r="128" spans="1:19" x14ac:dyDescent="0.15">
      <c r="B128" s="59">
        <v>2</v>
      </c>
      <c r="C128" s="330" t="s">
        <v>81</v>
      </c>
      <c r="D128" s="331"/>
      <c r="E128" s="331"/>
      <c r="F128" s="331"/>
      <c r="G128" s="332"/>
      <c r="H128" s="359"/>
      <c r="I128" s="298"/>
      <c r="J128" s="298"/>
      <c r="K128" s="269"/>
      <c r="L128" s="298"/>
      <c r="M128" s="298"/>
      <c r="N128" s="298"/>
      <c r="O128" s="298"/>
      <c r="P128" s="306"/>
      <c r="Q128" s="307"/>
      <c r="R128" s="307"/>
      <c r="S128" s="308"/>
    </row>
    <row r="129" spans="2:19" x14ac:dyDescent="0.15">
      <c r="B129" s="329" t="s">
        <v>114</v>
      </c>
      <c r="C129" s="258" t="s">
        <v>82</v>
      </c>
      <c r="D129" s="259"/>
      <c r="E129" s="259" t="s">
        <v>78</v>
      </c>
      <c r="F129" s="259"/>
      <c r="G129" s="260"/>
      <c r="H129" s="322">
        <f>'（別紙２）活動対象森林一覧表'!M28</f>
        <v>0.4</v>
      </c>
      <c r="I129" s="323"/>
      <c r="J129" s="324"/>
      <c r="K129" s="289" t="s">
        <v>115</v>
      </c>
      <c r="L129" s="322">
        <f>'（別紙２）活動対象森林一覧表'!N28</f>
        <v>0.4</v>
      </c>
      <c r="M129" s="323"/>
      <c r="N129" s="324"/>
      <c r="O129" s="321" t="s">
        <v>115</v>
      </c>
      <c r="P129" s="322">
        <f>'（別紙２）活動対象森林一覧表'!O28</f>
        <v>0.4</v>
      </c>
      <c r="Q129" s="323"/>
      <c r="R129" s="324"/>
      <c r="S129" s="289" t="s">
        <v>115</v>
      </c>
    </row>
    <row r="130" spans="2:19" x14ac:dyDescent="0.15">
      <c r="B130" s="329"/>
      <c r="C130" s="258"/>
      <c r="D130" s="259"/>
      <c r="E130" s="259"/>
      <c r="F130" s="259"/>
      <c r="G130" s="260"/>
      <c r="H130" s="322"/>
      <c r="I130" s="323"/>
      <c r="J130" s="324"/>
      <c r="K130" s="289"/>
      <c r="L130" s="322"/>
      <c r="M130" s="323"/>
      <c r="N130" s="324"/>
      <c r="O130" s="321"/>
      <c r="P130" s="322"/>
      <c r="Q130" s="323"/>
      <c r="R130" s="324"/>
      <c r="S130" s="289"/>
    </row>
    <row r="131" spans="2:19" x14ac:dyDescent="0.15">
      <c r="B131" s="329"/>
      <c r="C131" s="258"/>
      <c r="D131" s="259"/>
      <c r="E131" s="259" t="s">
        <v>79</v>
      </c>
      <c r="F131" s="259"/>
      <c r="G131" s="260"/>
      <c r="H131" s="322">
        <f>'（別紙２）活動対象森林一覧表'!M29</f>
        <v>0.1</v>
      </c>
      <c r="I131" s="323"/>
      <c r="J131" s="324"/>
      <c r="K131" s="289" t="s">
        <v>115</v>
      </c>
      <c r="L131" s="322">
        <f>'（別紙２）活動対象森林一覧表'!N29</f>
        <v>0.1</v>
      </c>
      <c r="M131" s="323"/>
      <c r="N131" s="324"/>
      <c r="O131" s="321" t="s">
        <v>115</v>
      </c>
      <c r="P131" s="322">
        <f>'（別紙２）活動対象森林一覧表'!O29</f>
        <v>0.1</v>
      </c>
      <c r="Q131" s="323"/>
      <c r="R131" s="324"/>
      <c r="S131" s="289" t="s">
        <v>115</v>
      </c>
    </row>
    <row r="132" spans="2:19" x14ac:dyDescent="0.15">
      <c r="B132" s="329"/>
      <c r="C132" s="258"/>
      <c r="D132" s="259"/>
      <c r="E132" s="259"/>
      <c r="F132" s="259"/>
      <c r="G132" s="260"/>
      <c r="H132" s="322"/>
      <c r="I132" s="323"/>
      <c r="J132" s="324"/>
      <c r="K132" s="289"/>
      <c r="L132" s="322"/>
      <c r="M132" s="323"/>
      <c r="N132" s="324"/>
      <c r="O132" s="321"/>
      <c r="P132" s="322"/>
      <c r="Q132" s="323"/>
      <c r="R132" s="324"/>
      <c r="S132" s="289"/>
    </row>
    <row r="133" spans="2:19" x14ac:dyDescent="0.15">
      <c r="B133" s="329" t="s">
        <v>116</v>
      </c>
      <c r="C133" s="258" t="s">
        <v>83</v>
      </c>
      <c r="D133" s="259"/>
      <c r="E133" s="259"/>
      <c r="F133" s="259"/>
      <c r="G133" s="260"/>
      <c r="H133" s="322">
        <f>'（別紙２）活動対象森林一覧表'!M30</f>
        <v>0.1</v>
      </c>
      <c r="I133" s="323"/>
      <c r="J133" s="324"/>
      <c r="K133" s="289" t="s">
        <v>115</v>
      </c>
      <c r="L133" s="322">
        <f>'（別紙２）活動対象森林一覧表'!N30</f>
        <v>0.4</v>
      </c>
      <c r="M133" s="323"/>
      <c r="N133" s="324"/>
      <c r="O133" s="321" t="s">
        <v>115</v>
      </c>
      <c r="P133" s="322">
        <f>'（別紙２）活動対象森林一覧表'!O30</f>
        <v>0.3</v>
      </c>
      <c r="Q133" s="323"/>
      <c r="R133" s="324"/>
      <c r="S133" s="289" t="s">
        <v>115</v>
      </c>
    </row>
    <row r="134" spans="2:19" x14ac:dyDescent="0.15">
      <c r="B134" s="329"/>
      <c r="C134" s="258"/>
      <c r="D134" s="259"/>
      <c r="E134" s="259"/>
      <c r="F134" s="259"/>
      <c r="G134" s="260"/>
      <c r="H134" s="322"/>
      <c r="I134" s="323"/>
      <c r="J134" s="324"/>
      <c r="K134" s="289"/>
      <c r="L134" s="322"/>
      <c r="M134" s="323"/>
      <c r="N134" s="324"/>
      <c r="O134" s="321"/>
      <c r="P134" s="322"/>
      <c r="Q134" s="323"/>
      <c r="R134" s="324"/>
      <c r="S134" s="289"/>
    </row>
    <row r="135" spans="2:19" x14ac:dyDescent="0.15">
      <c r="B135" s="329" t="s">
        <v>117</v>
      </c>
      <c r="C135" s="258" t="s">
        <v>84</v>
      </c>
      <c r="D135" s="259"/>
      <c r="E135" s="259"/>
      <c r="F135" s="259"/>
      <c r="G135" s="260"/>
      <c r="H135" s="317"/>
      <c r="I135" s="318"/>
      <c r="J135" s="319"/>
      <c r="K135" s="289" t="s">
        <v>115</v>
      </c>
      <c r="L135" s="317"/>
      <c r="M135" s="318"/>
      <c r="N135" s="319"/>
      <c r="O135" s="321" t="s">
        <v>115</v>
      </c>
      <c r="P135" s="317"/>
      <c r="Q135" s="318"/>
      <c r="R135" s="319"/>
      <c r="S135" s="289" t="s">
        <v>115</v>
      </c>
    </row>
    <row r="136" spans="2:19" x14ac:dyDescent="0.15">
      <c r="B136" s="329"/>
      <c r="C136" s="258"/>
      <c r="D136" s="259"/>
      <c r="E136" s="259"/>
      <c r="F136" s="259"/>
      <c r="G136" s="260"/>
      <c r="H136" s="317"/>
      <c r="I136" s="318"/>
      <c r="J136" s="319"/>
      <c r="K136" s="289"/>
      <c r="L136" s="317"/>
      <c r="M136" s="318"/>
      <c r="N136" s="319"/>
      <c r="O136" s="321"/>
      <c r="P136" s="317"/>
      <c r="Q136" s="318"/>
      <c r="R136" s="319"/>
      <c r="S136" s="289"/>
    </row>
    <row r="137" spans="2:19" x14ac:dyDescent="0.15">
      <c r="B137" s="329"/>
      <c r="C137" s="258"/>
      <c r="D137" s="259"/>
      <c r="E137" s="259"/>
      <c r="F137" s="259"/>
      <c r="G137" s="260"/>
      <c r="H137" s="322">
        <f>'（別紙２）活動対象森林一覧表'!P28</f>
        <v>70</v>
      </c>
      <c r="I137" s="323"/>
      <c r="J137" s="324"/>
      <c r="K137" s="289" t="s">
        <v>122</v>
      </c>
      <c r="L137" s="322">
        <f>'（別紙２）活動対象森林一覧表'!Q28</f>
        <v>30</v>
      </c>
      <c r="M137" s="323"/>
      <c r="N137" s="324"/>
      <c r="O137" s="321" t="s">
        <v>122</v>
      </c>
      <c r="P137" s="322">
        <f>'（別紙２）活動対象森林一覧表'!R28</f>
        <v>0</v>
      </c>
      <c r="Q137" s="323"/>
      <c r="R137" s="324"/>
      <c r="S137" s="289" t="s">
        <v>122</v>
      </c>
    </row>
    <row r="138" spans="2:19" x14ac:dyDescent="0.15">
      <c r="B138" s="329"/>
      <c r="C138" s="258"/>
      <c r="D138" s="259"/>
      <c r="E138" s="259"/>
      <c r="F138" s="259"/>
      <c r="G138" s="260"/>
      <c r="H138" s="322"/>
      <c r="I138" s="323"/>
      <c r="J138" s="324"/>
      <c r="K138" s="289"/>
      <c r="L138" s="322"/>
      <c r="M138" s="323"/>
      <c r="N138" s="324"/>
      <c r="O138" s="321"/>
      <c r="P138" s="322"/>
      <c r="Q138" s="323"/>
      <c r="R138" s="324"/>
      <c r="S138" s="289"/>
    </row>
    <row r="139" spans="2:19" x14ac:dyDescent="0.15">
      <c r="B139" s="305" t="s">
        <v>123</v>
      </c>
      <c r="C139" s="258" t="s">
        <v>124</v>
      </c>
      <c r="D139" s="259"/>
      <c r="E139" s="259"/>
      <c r="F139" s="259"/>
      <c r="G139" s="260"/>
      <c r="H139" s="317">
        <v>1</v>
      </c>
      <c r="I139" s="318"/>
      <c r="J139" s="319"/>
      <c r="K139" s="289" t="s">
        <v>125</v>
      </c>
      <c r="L139" s="320">
        <v>1</v>
      </c>
      <c r="M139" s="318"/>
      <c r="N139" s="319"/>
      <c r="O139" s="321" t="s">
        <v>125</v>
      </c>
      <c r="P139" s="317">
        <v>1</v>
      </c>
      <c r="Q139" s="318"/>
      <c r="R139" s="319"/>
      <c r="S139" s="289" t="s">
        <v>125</v>
      </c>
    </row>
    <row r="140" spans="2:19" x14ac:dyDescent="0.15">
      <c r="B140" s="301"/>
      <c r="C140" s="264"/>
      <c r="D140" s="265"/>
      <c r="E140" s="265"/>
      <c r="F140" s="265"/>
      <c r="G140" s="266"/>
      <c r="H140" s="293"/>
      <c r="I140" s="294"/>
      <c r="J140" s="295"/>
      <c r="K140" s="270"/>
      <c r="L140" s="297"/>
      <c r="M140" s="294"/>
      <c r="N140" s="295"/>
      <c r="O140" s="299"/>
      <c r="P140" s="293"/>
      <c r="Q140" s="294"/>
      <c r="R140" s="295"/>
      <c r="S140" s="270"/>
    </row>
    <row r="141" spans="2:19" x14ac:dyDescent="0.15">
      <c r="B141" s="300" t="s">
        <v>118</v>
      </c>
      <c r="C141" s="302" t="s">
        <v>85</v>
      </c>
      <c r="D141" s="303"/>
      <c r="E141" s="303"/>
      <c r="F141" s="303"/>
      <c r="G141" s="304"/>
      <c r="H141" s="290">
        <v>0.5</v>
      </c>
      <c r="I141" s="291"/>
      <c r="J141" s="292"/>
      <c r="K141" s="269" t="s">
        <v>115</v>
      </c>
      <c r="L141" s="296">
        <v>0.8</v>
      </c>
      <c r="M141" s="291"/>
      <c r="N141" s="292"/>
      <c r="O141" s="298" t="s">
        <v>115</v>
      </c>
      <c r="P141" s="290">
        <v>0.7</v>
      </c>
      <c r="Q141" s="291"/>
      <c r="R141" s="292"/>
      <c r="S141" s="269" t="s">
        <v>115</v>
      </c>
    </row>
    <row r="142" spans="2:19" x14ac:dyDescent="0.15">
      <c r="B142" s="301"/>
      <c r="C142" s="264"/>
      <c r="D142" s="265"/>
      <c r="E142" s="265"/>
      <c r="F142" s="265"/>
      <c r="G142" s="266"/>
      <c r="H142" s="293"/>
      <c r="I142" s="294"/>
      <c r="J142" s="295"/>
      <c r="K142" s="270"/>
      <c r="L142" s="297"/>
      <c r="M142" s="294"/>
      <c r="N142" s="295"/>
      <c r="O142" s="299"/>
      <c r="P142" s="293"/>
      <c r="Q142" s="294"/>
      <c r="R142" s="295"/>
      <c r="S142" s="270"/>
    </row>
    <row r="143" spans="2:19" x14ac:dyDescent="0.15">
      <c r="B143" s="300" t="s">
        <v>119</v>
      </c>
      <c r="C143" s="302" t="s">
        <v>86</v>
      </c>
      <c r="D143" s="303"/>
      <c r="E143" s="303"/>
      <c r="F143" s="303"/>
      <c r="G143" s="304"/>
      <c r="H143" s="271">
        <f>'（別紙２）活動対象森林一覧表'!J26</f>
        <v>0.5</v>
      </c>
      <c r="I143" s="272"/>
      <c r="J143" s="273"/>
      <c r="K143" s="280" t="s">
        <v>115</v>
      </c>
      <c r="L143" s="283">
        <f>H143</f>
        <v>0.5</v>
      </c>
      <c r="M143" s="272"/>
      <c r="N143" s="273"/>
      <c r="O143" s="286" t="s">
        <v>115</v>
      </c>
      <c r="P143" s="271">
        <f>H143</f>
        <v>0.5</v>
      </c>
      <c r="Q143" s="272"/>
      <c r="R143" s="273"/>
      <c r="S143" s="269" t="s">
        <v>115</v>
      </c>
    </row>
    <row r="144" spans="2:19" x14ac:dyDescent="0.15">
      <c r="B144" s="305"/>
      <c r="C144" s="258"/>
      <c r="D144" s="259"/>
      <c r="E144" s="259"/>
      <c r="F144" s="259"/>
      <c r="G144" s="260"/>
      <c r="H144" s="274"/>
      <c r="I144" s="275"/>
      <c r="J144" s="276"/>
      <c r="K144" s="281"/>
      <c r="L144" s="284"/>
      <c r="M144" s="275"/>
      <c r="N144" s="276"/>
      <c r="O144" s="287"/>
      <c r="P144" s="274"/>
      <c r="Q144" s="275"/>
      <c r="R144" s="276"/>
      <c r="S144" s="289"/>
    </row>
    <row r="145" spans="2:19" x14ac:dyDescent="0.15">
      <c r="B145" s="305"/>
      <c r="C145" s="258"/>
      <c r="D145" s="259"/>
      <c r="E145" s="259"/>
      <c r="F145" s="259"/>
      <c r="G145" s="260"/>
      <c r="H145" s="274"/>
      <c r="I145" s="275"/>
      <c r="J145" s="276"/>
      <c r="K145" s="281"/>
      <c r="L145" s="284"/>
      <c r="M145" s="275"/>
      <c r="N145" s="276"/>
      <c r="O145" s="287"/>
      <c r="P145" s="274"/>
      <c r="Q145" s="275"/>
      <c r="R145" s="276"/>
      <c r="S145" s="289"/>
    </row>
    <row r="146" spans="2:19" x14ac:dyDescent="0.15">
      <c r="B146" s="301"/>
      <c r="C146" s="264"/>
      <c r="D146" s="265"/>
      <c r="E146" s="265"/>
      <c r="F146" s="265"/>
      <c r="G146" s="266"/>
      <c r="H146" s="277"/>
      <c r="I146" s="278"/>
      <c r="J146" s="279"/>
      <c r="K146" s="282"/>
      <c r="L146" s="285"/>
      <c r="M146" s="278"/>
      <c r="N146" s="279"/>
      <c r="O146" s="288"/>
      <c r="P146" s="277"/>
      <c r="Q146" s="278"/>
      <c r="R146" s="279"/>
      <c r="S146" s="270"/>
    </row>
    <row r="147" spans="2:19" x14ac:dyDescent="0.15">
      <c r="B147" s="93">
        <v>3</v>
      </c>
      <c r="C147" s="255" t="s">
        <v>126</v>
      </c>
      <c r="D147" s="256"/>
      <c r="E147" s="256"/>
      <c r="F147" s="256"/>
      <c r="G147" s="257"/>
      <c r="H147" s="267"/>
      <c r="I147" s="246"/>
      <c r="J147" s="246"/>
      <c r="K147" s="268"/>
      <c r="L147" s="246"/>
      <c r="M147" s="246"/>
      <c r="N147" s="246"/>
      <c r="O147" s="246"/>
      <c r="P147" s="247"/>
      <c r="Q147" s="248"/>
      <c r="R147" s="248"/>
      <c r="S147" s="249"/>
    </row>
    <row r="148" spans="2:19" x14ac:dyDescent="0.15">
      <c r="B148" s="111"/>
      <c r="C148" s="258" t="s">
        <v>146</v>
      </c>
      <c r="D148" s="259"/>
      <c r="E148" s="259"/>
      <c r="F148" s="259"/>
      <c r="G148" s="260"/>
      <c r="H148" s="253" t="s">
        <v>385</v>
      </c>
      <c r="I148" s="251"/>
      <c r="J148" s="251"/>
      <c r="K148" s="254"/>
      <c r="L148" s="250" t="s">
        <v>386</v>
      </c>
      <c r="M148" s="251"/>
      <c r="N148" s="251"/>
      <c r="O148" s="252"/>
      <c r="P148" s="253" t="s">
        <v>387</v>
      </c>
      <c r="Q148" s="251"/>
      <c r="R148" s="251"/>
      <c r="S148" s="254"/>
    </row>
    <row r="149" spans="2:19" x14ac:dyDescent="0.15">
      <c r="B149" s="112"/>
      <c r="C149" s="258"/>
      <c r="D149" s="259"/>
      <c r="E149" s="259"/>
      <c r="F149" s="259"/>
      <c r="G149" s="260"/>
      <c r="H149" s="253"/>
      <c r="I149" s="251"/>
      <c r="J149" s="251"/>
      <c r="K149" s="254"/>
      <c r="L149" s="250"/>
      <c r="M149" s="251"/>
      <c r="N149" s="251"/>
      <c r="O149" s="252"/>
      <c r="P149" s="253"/>
      <c r="Q149" s="251"/>
      <c r="R149" s="251"/>
      <c r="S149" s="254"/>
    </row>
    <row r="150" spans="2:19" x14ac:dyDescent="0.15">
      <c r="B150" s="110"/>
      <c r="C150" s="261" t="s">
        <v>147</v>
      </c>
      <c r="D150" s="262"/>
      <c r="E150" s="262"/>
      <c r="F150" s="262"/>
      <c r="G150" s="263"/>
      <c r="H150" s="242"/>
      <c r="I150" s="237"/>
      <c r="J150" s="237"/>
      <c r="K150" s="243"/>
      <c r="L150" s="236"/>
      <c r="M150" s="237"/>
      <c r="N150" s="237"/>
      <c r="O150" s="238"/>
      <c r="P150" s="242"/>
      <c r="Q150" s="237"/>
      <c r="R150" s="237"/>
      <c r="S150" s="243"/>
    </row>
    <row r="151" spans="2:19" x14ac:dyDescent="0.15">
      <c r="B151" s="58"/>
      <c r="C151" s="264"/>
      <c r="D151" s="265"/>
      <c r="E151" s="265"/>
      <c r="F151" s="265"/>
      <c r="G151" s="266"/>
      <c r="H151" s="244"/>
      <c r="I151" s="240"/>
      <c r="J151" s="240"/>
      <c r="K151" s="245"/>
      <c r="L151" s="239"/>
      <c r="M151" s="240"/>
      <c r="N151" s="240"/>
      <c r="O151" s="241"/>
      <c r="P151" s="244"/>
      <c r="Q151" s="240"/>
      <c r="R151" s="240"/>
      <c r="S151" s="245"/>
    </row>
    <row r="153" spans="2:19" x14ac:dyDescent="0.15">
      <c r="B153" s="55" t="s">
        <v>127</v>
      </c>
      <c r="C153" s="235" t="s">
        <v>133</v>
      </c>
      <c r="D153" s="235"/>
      <c r="E153" s="235"/>
      <c r="F153" s="235"/>
      <c r="G153" s="235"/>
      <c r="H153" s="235"/>
      <c r="I153" s="235"/>
      <c r="J153" s="235"/>
      <c r="K153" s="235"/>
      <c r="L153" s="235"/>
      <c r="M153" s="235"/>
      <c r="N153" s="235"/>
      <c r="O153" s="235"/>
      <c r="P153" s="235"/>
      <c r="Q153" s="235"/>
      <c r="R153" s="235"/>
      <c r="S153" s="235"/>
    </row>
    <row r="154" spans="2:19" x14ac:dyDescent="0.15">
      <c r="B154" s="55" t="s">
        <v>128</v>
      </c>
      <c r="C154" s="235" t="s">
        <v>134</v>
      </c>
      <c r="D154" s="235"/>
      <c r="E154" s="235"/>
      <c r="F154" s="235"/>
      <c r="G154" s="235"/>
      <c r="H154" s="235"/>
      <c r="I154" s="235"/>
      <c r="J154" s="235"/>
      <c r="K154" s="235"/>
      <c r="L154" s="235"/>
      <c r="M154" s="235"/>
      <c r="N154" s="235"/>
      <c r="O154" s="235"/>
      <c r="P154" s="235"/>
      <c r="Q154" s="235"/>
      <c r="R154" s="235"/>
      <c r="S154" s="235"/>
    </row>
    <row r="155" spans="2:19" x14ac:dyDescent="0.15">
      <c r="B155" s="55"/>
      <c r="C155" s="235"/>
      <c r="D155" s="235"/>
      <c r="E155" s="235"/>
      <c r="F155" s="235"/>
      <c r="G155" s="235"/>
      <c r="H155" s="235"/>
      <c r="I155" s="235"/>
      <c r="J155" s="235"/>
      <c r="K155" s="235"/>
      <c r="L155" s="235"/>
      <c r="M155" s="235"/>
      <c r="N155" s="235"/>
      <c r="O155" s="235"/>
      <c r="P155" s="235"/>
      <c r="Q155" s="235"/>
      <c r="R155" s="235"/>
      <c r="S155" s="235"/>
    </row>
    <row r="156" spans="2:19" x14ac:dyDescent="0.15">
      <c r="B156" s="55" t="s">
        <v>129</v>
      </c>
      <c r="C156" s="235" t="s">
        <v>135</v>
      </c>
      <c r="D156" s="235"/>
      <c r="E156" s="235"/>
      <c r="F156" s="235"/>
      <c r="G156" s="235"/>
      <c r="H156" s="235"/>
      <c r="I156" s="235"/>
      <c r="J156" s="235"/>
      <c r="K156" s="235"/>
      <c r="L156" s="235"/>
      <c r="M156" s="235"/>
      <c r="N156" s="235"/>
      <c r="O156" s="235"/>
      <c r="P156" s="235"/>
      <c r="Q156" s="235"/>
      <c r="R156" s="235"/>
      <c r="S156" s="235"/>
    </row>
    <row r="157" spans="2:19" x14ac:dyDescent="0.15">
      <c r="B157" s="55"/>
      <c r="C157" s="235"/>
      <c r="D157" s="235"/>
      <c r="E157" s="235"/>
      <c r="F157" s="235"/>
      <c r="G157" s="235"/>
      <c r="H157" s="235"/>
      <c r="I157" s="235"/>
      <c r="J157" s="235"/>
      <c r="K157" s="235"/>
      <c r="L157" s="235"/>
      <c r="M157" s="235"/>
      <c r="N157" s="235"/>
      <c r="O157" s="235"/>
      <c r="P157" s="235"/>
      <c r="Q157" s="235"/>
      <c r="R157" s="235"/>
      <c r="S157" s="235"/>
    </row>
    <row r="158" spans="2:19" x14ac:dyDescent="0.15">
      <c r="B158" s="55" t="s">
        <v>130</v>
      </c>
      <c r="C158" s="235" t="s">
        <v>136</v>
      </c>
      <c r="D158" s="235"/>
      <c r="E158" s="235"/>
      <c r="F158" s="235"/>
      <c r="G158" s="235"/>
      <c r="H158" s="235"/>
      <c r="I158" s="235"/>
      <c r="J158" s="235"/>
      <c r="K158" s="235"/>
      <c r="L158" s="235"/>
      <c r="M158" s="235"/>
      <c r="N158" s="235"/>
      <c r="O158" s="235"/>
      <c r="P158" s="235"/>
      <c r="Q158" s="235"/>
      <c r="R158" s="235"/>
      <c r="S158" s="235"/>
    </row>
    <row r="159" spans="2:19" x14ac:dyDescent="0.15">
      <c r="B159" s="55" t="s">
        <v>131</v>
      </c>
      <c r="C159" s="235" t="s">
        <v>137</v>
      </c>
      <c r="D159" s="235"/>
      <c r="E159" s="235"/>
      <c r="F159" s="235"/>
      <c r="G159" s="235"/>
      <c r="H159" s="235"/>
      <c r="I159" s="235"/>
      <c r="J159" s="235"/>
      <c r="K159" s="235"/>
      <c r="L159" s="235"/>
      <c r="M159" s="235"/>
      <c r="N159" s="235"/>
      <c r="O159" s="235"/>
      <c r="P159" s="235"/>
      <c r="Q159" s="235"/>
      <c r="R159" s="235"/>
      <c r="S159" s="235"/>
    </row>
    <row r="160" spans="2:19" x14ac:dyDescent="0.15">
      <c r="B160" s="55"/>
      <c r="C160" s="235"/>
      <c r="D160" s="235"/>
      <c r="E160" s="235"/>
      <c r="F160" s="235"/>
      <c r="G160" s="235"/>
      <c r="H160" s="235"/>
      <c r="I160" s="235"/>
      <c r="J160" s="235"/>
      <c r="K160" s="235"/>
      <c r="L160" s="235"/>
      <c r="M160" s="235"/>
      <c r="N160" s="235"/>
      <c r="O160" s="235"/>
      <c r="P160" s="235"/>
      <c r="Q160" s="235"/>
      <c r="R160" s="235"/>
      <c r="S160" s="235"/>
    </row>
    <row r="161" spans="1:19" x14ac:dyDescent="0.15">
      <c r="B161" s="55" t="s">
        <v>132</v>
      </c>
      <c r="C161" s="235" t="s">
        <v>138</v>
      </c>
      <c r="D161" s="235"/>
      <c r="E161" s="235"/>
      <c r="F161" s="235"/>
      <c r="G161" s="235"/>
      <c r="H161" s="235"/>
      <c r="I161" s="235"/>
      <c r="J161" s="235"/>
      <c r="K161" s="235"/>
      <c r="L161" s="235"/>
      <c r="M161" s="235"/>
      <c r="N161" s="235"/>
      <c r="O161" s="235"/>
      <c r="P161" s="235"/>
      <c r="Q161" s="235"/>
      <c r="R161" s="235"/>
      <c r="S161" s="235"/>
    </row>
    <row r="162" spans="1:19" x14ac:dyDescent="0.15">
      <c r="A162" s="60"/>
      <c r="B162" s="61"/>
      <c r="C162" s="235"/>
      <c r="D162" s="235"/>
      <c r="E162" s="235"/>
      <c r="F162" s="235"/>
      <c r="G162" s="235"/>
      <c r="H162" s="235"/>
      <c r="I162" s="235"/>
      <c r="J162" s="235"/>
      <c r="K162" s="235"/>
      <c r="L162" s="235"/>
      <c r="M162" s="235"/>
      <c r="N162" s="235"/>
      <c r="O162" s="235"/>
      <c r="P162" s="235"/>
      <c r="Q162" s="235"/>
      <c r="R162" s="235"/>
      <c r="S162" s="235"/>
    </row>
    <row r="163" spans="1:19" x14ac:dyDescent="0.15">
      <c r="A163" s="51"/>
      <c r="B163" s="51"/>
      <c r="C163" s="51"/>
      <c r="D163" s="51"/>
      <c r="E163" s="51"/>
      <c r="F163" s="51"/>
      <c r="G163" s="51"/>
      <c r="H163" s="51"/>
      <c r="I163" s="51"/>
      <c r="J163" s="51"/>
      <c r="K163" s="51"/>
      <c r="L163" s="51"/>
      <c r="M163" s="51"/>
      <c r="N163" s="51"/>
      <c r="O163" s="51"/>
      <c r="P163" s="51"/>
      <c r="Q163" s="51"/>
      <c r="R163" s="51"/>
      <c r="S163" s="51"/>
    </row>
    <row r="164" spans="1:19" x14ac:dyDescent="0.15">
      <c r="A164" s="54">
        <v>8</v>
      </c>
      <c r="B164" t="s">
        <v>145</v>
      </c>
    </row>
    <row r="165" spans="1:19" x14ac:dyDescent="0.15">
      <c r="A165" s="51"/>
      <c r="B165" t="s">
        <v>139</v>
      </c>
    </row>
    <row r="166" spans="1:19" x14ac:dyDescent="0.15">
      <c r="B166" s="181" t="s">
        <v>140</v>
      </c>
      <c r="C166" s="181"/>
      <c r="D166" s="181"/>
      <c r="E166" s="181"/>
      <c r="F166" s="181"/>
      <c r="G166" s="181"/>
      <c r="H166" s="181" t="s">
        <v>141</v>
      </c>
      <c r="I166" s="181"/>
      <c r="J166" s="181"/>
      <c r="K166" s="181"/>
      <c r="L166" s="181"/>
      <c r="M166" s="181"/>
      <c r="N166" s="181" t="s">
        <v>142</v>
      </c>
      <c r="O166" s="181"/>
      <c r="P166" s="181"/>
      <c r="Q166" s="181"/>
      <c r="R166" s="181"/>
      <c r="S166" s="181"/>
    </row>
    <row r="167" spans="1:19" x14ac:dyDescent="0.15">
      <c r="B167" s="181"/>
      <c r="C167" s="181"/>
      <c r="D167" s="181"/>
      <c r="E167" s="181"/>
      <c r="F167" s="181"/>
      <c r="G167" s="181"/>
      <c r="H167" s="181"/>
      <c r="I167" s="181"/>
      <c r="J167" s="181"/>
      <c r="K167" s="181"/>
      <c r="L167" s="181"/>
      <c r="M167" s="181"/>
      <c r="N167" s="181"/>
      <c r="O167" s="181"/>
      <c r="P167" s="181"/>
      <c r="Q167" s="181"/>
      <c r="R167" s="181"/>
      <c r="S167" s="181"/>
    </row>
    <row r="168" spans="1:19" x14ac:dyDescent="0.15">
      <c r="B168" s="234" t="s">
        <v>319</v>
      </c>
      <c r="C168" s="234"/>
      <c r="D168" s="234"/>
      <c r="E168" s="234"/>
      <c r="F168" s="234"/>
      <c r="G168" s="234"/>
      <c r="H168" s="220" t="s">
        <v>363</v>
      </c>
      <c r="I168" s="220"/>
      <c r="J168" s="220"/>
      <c r="K168" s="220"/>
      <c r="L168" s="220"/>
      <c r="M168" s="220"/>
      <c r="N168" s="220" t="s">
        <v>364</v>
      </c>
      <c r="O168" s="220"/>
      <c r="P168" s="220"/>
      <c r="Q168" s="220"/>
      <c r="R168" s="220"/>
      <c r="S168" s="220"/>
    </row>
    <row r="169" spans="1:19" x14ac:dyDescent="0.15">
      <c r="B169" s="234"/>
      <c r="C169" s="234"/>
      <c r="D169" s="234"/>
      <c r="E169" s="234"/>
      <c r="F169" s="234"/>
      <c r="G169" s="234"/>
      <c r="H169" s="220"/>
      <c r="I169" s="220"/>
      <c r="J169" s="220"/>
      <c r="K169" s="220"/>
      <c r="L169" s="220"/>
      <c r="M169" s="220"/>
      <c r="N169" s="220"/>
      <c r="O169" s="220"/>
      <c r="P169" s="220"/>
      <c r="Q169" s="220"/>
      <c r="R169" s="220"/>
      <c r="S169" s="220"/>
    </row>
    <row r="170" spans="1:19" x14ac:dyDescent="0.15">
      <c r="B170" s="234" t="s">
        <v>320</v>
      </c>
      <c r="C170" s="234"/>
      <c r="D170" s="234"/>
      <c r="E170" s="234"/>
      <c r="F170" s="234"/>
      <c r="G170" s="234"/>
      <c r="H170" s="220" t="s">
        <v>365</v>
      </c>
      <c r="I170" s="220"/>
      <c r="J170" s="220"/>
      <c r="K170" s="220"/>
      <c r="L170" s="220"/>
      <c r="M170" s="220"/>
      <c r="N170" s="220" t="s">
        <v>321</v>
      </c>
      <c r="O170" s="220"/>
      <c r="P170" s="220"/>
      <c r="Q170" s="220"/>
      <c r="R170" s="220"/>
      <c r="S170" s="220"/>
    </row>
    <row r="171" spans="1:19" x14ac:dyDescent="0.15">
      <c r="B171" s="234"/>
      <c r="C171" s="234"/>
      <c r="D171" s="234"/>
      <c r="E171" s="234"/>
      <c r="F171" s="234"/>
      <c r="G171" s="234"/>
      <c r="H171" s="220"/>
      <c r="I171" s="220"/>
      <c r="J171" s="220"/>
      <c r="K171" s="220"/>
      <c r="L171" s="220"/>
      <c r="M171" s="220"/>
      <c r="N171" s="220"/>
      <c r="O171" s="220"/>
      <c r="P171" s="220"/>
      <c r="Q171" s="220"/>
      <c r="R171" s="220"/>
      <c r="S171" s="220"/>
    </row>
    <row r="172" spans="1:19" x14ac:dyDescent="0.15">
      <c r="B172" s="234" t="s">
        <v>361</v>
      </c>
      <c r="C172" s="234"/>
      <c r="D172" s="234"/>
      <c r="E172" s="234"/>
      <c r="F172" s="234"/>
      <c r="G172" s="234"/>
      <c r="H172" s="220" t="s">
        <v>363</v>
      </c>
      <c r="I172" s="220"/>
      <c r="J172" s="220"/>
      <c r="K172" s="220"/>
      <c r="L172" s="220"/>
      <c r="M172" s="220"/>
      <c r="N172" s="220" t="s">
        <v>366</v>
      </c>
      <c r="O172" s="220"/>
      <c r="P172" s="220"/>
      <c r="Q172" s="220"/>
      <c r="R172" s="220"/>
      <c r="S172" s="220"/>
    </row>
    <row r="173" spans="1:19" x14ac:dyDescent="0.15">
      <c r="B173" s="234"/>
      <c r="C173" s="234"/>
      <c r="D173" s="234"/>
      <c r="E173" s="234"/>
      <c r="F173" s="234"/>
      <c r="G173" s="234"/>
      <c r="H173" s="220"/>
      <c r="I173" s="220"/>
      <c r="J173" s="220"/>
      <c r="K173" s="220"/>
      <c r="L173" s="220"/>
      <c r="M173" s="220"/>
      <c r="N173" s="220"/>
      <c r="O173" s="220"/>
      <c r="P173" s="220"/>
      <c r="Q173" s="220"/>
      <c r="R173" s="220"/>
      <c r="S173" s="220"/>
    </row>
    <row r="174" spans="1:19" x14ac:dyDescent="0.15">
      <c r="B174" s="62" t="s">
        <v>143</v>
      </c>
      <c r="C174" s="219" t="s">
        <v>362</v>
      </c>
      <c r="D174" s="219"/>
      <c r="E174" s="219"/>
      <c r="F174" s="219"/>
      <c r="G174" s="219"/>
      <c r="H174" s="219"/>
      <c r="I174" s="219"/>
      <c r="J174" s="219"/>
      <c r="K174" s="219"/>
      <c r="L174" s="219"/>
      <c r="M174" s="219"/>
      <c r="N174" s="219"/>
      <c r="O174" s="219"/>
      <c r="P174" s="219"/>
      <c r="Q174" s="219"/>
      <c r="R174" s="219"/>
      <c r="S174" s="219"/>
    </row>
    <row r="175" spans="1:19" x14ac:dyDescent="0.15">
      <c r="B175" s="62"/>
      <c r="C175" s="189"/>
      <c r="D175" s="189"/>
      <c r="E175" s="189"/>
      <c r="F175" s="189"/>
      <c r="G175" s="189"/>
      <c r="H175" s="189"/>
      <c r="I175" s="189"/>
      <c r="J175" s="189"/>
      <c r="K175" s="189"/>
      <c r="L175" s="189"/>
      <c r="M175" s="189"/>
      <c r="N175" s="189"/>
      <c r="O175" s="189"/>
      <c r="P175" s="189"/>
      <c r="Q175" s="189"/>
      <c r="R175" s="189"/>
      <c r="S175" s="189"/>
    </row>
    <row r="178" spans="1:19" x14ac:dyDescent="0.15">
      <c r="A178" s="64"/>
    </row>
    <row r="179" spans="1:19" x14ac:dyDescent="0.15">
      <c r="A179" s="64">
        <v>9</v>
      </c>
      <c r="B179" t="s">
        <v>148</v>
      </c>
    </row>
    <row r="180" spans="1:19" x14ac:dyDescent="0.15">
      <c r="A180" s="64"/>
      <c r="B180" s="228" t="s">
        <v>149</v>
      </c>
      <c r="C180" s="229"/>
      <c r="D180" s="230"/>
      <c r="E180" s="228" t="s">
        <v>151</v>
      </c>
      <c r="F180" s="229"/>
      <c r="G180" s="229"/>
      <c r="H180" s="229"/>
      <c r="I180" s="229"/>
      <c r="J180" s="229"/>
      <c r="K180" s="228" t="s">
        <v>152</v>
      </c>
      <c r="L180" s="229"/>
      <c r="M180" s="229"/>
      <c r="N180" s="229"/>
      <c r="O180" s="229"/>
      <c r="P180" s="229"/>
      <c r="Q180" s="229"/>
      <c r="R180" s="229"/>
      <c r="S180" s="230"/>
    </row>
    <row r="181" spans="1:19" x14ac:dyDescent="0.15">
      <c r="A181" s="64"/>
      <c r="B181" s="231"/>
      <c r="C181" s="232"/>
      <c r="D181" s="233"/>
      <c r="E181" s="231"/>
      <c r="F181" s="232"/>
      <c r="G181" s="232"/>
      <c r="H181" s="232"/>
      <c r="I181" s="232"/>
      <c r="J181" s="232"/>
      <c r="K181" s="231"/>
      <c r="L181" s="232"/>
      <c r="M181" s="232"/>
      <c r="N181" s="232"/>
      <c r="O181" s="232"/>
      <c r="P181" s="232"/>
      <c r="Q181" s="232"/>
      <c r="R181" s="232"/>
      <c r="S181" s="233"/>
    </row>
    <row r="182" spans="1:19" x14ac:dyDescent="0.15">
      <c r="A182" s="64"/>
      <c r="B182" s="203" t="s">
        <v>150</v>
      </c>
      <c r="C182" s="205">
        <f>I124</f>
        <v>3</v>
      </c>
      <c r="D182" s="207" t="s">
        <v>149</v>
      </c>
      <c r="E182" s="209" t="s">
        <v>367</v>
      </c>
      <c r="F182" s="210"/>
      <c r="G182" s="210"/>
      <c r="H182" s="210"/>
      <c r="I182" s="210"/>
      <c r="J182" s="210"/>
      <c r="K182" s="213" t="s">
        <v>368</v>
      </c>
      <c r="L182" s="214"/>
      <c r="M182" s="214"/>
      <c r="N182" s="214"/>
      <c r="O182" s="214"/>
      <c r="P182" s="214"/>
      <c r="Q182" s="214"/>
      <c r="R182" s="214"/>
      <c r="S182" s="215"/>
    </row>
    <row r="183" spans="1:19" x14ac:dyDescent="0.15">
      <c r="A183" s="64"/>
      <c r="B183" s="204"/>
      <c r="C183" s="206"/>
      <c r="D183" s="208"/>
      <c r="E183" s="211"/>
      <c r="F183" s="212"/>
      <c r="G183" s="212"/>
      <c r="H183" s="212"/>
      <c r="I183" s="212"/>
      <c r="J183" s="212"/>
      <c r="K183" s="216"/>
      <c r="L183" s="217"/>
      <c r="M183" s="217"/>
      <c r="N183" s="217"/>
      <c r="O183" s="217"/>
      <c r="P183" s="217"/>
      <c r="Q183" s="217"/>
      <c r="R183" s="217"/>
      <c r="S183" s="218"/>
    </row>
    <row r="184" spans="1:19" x14ac:dyDescent="0.15">
      <c r="A184" s="64"/>
      <c r="B184" s="203" t="s">
        <v>150</v>
      </c>
      <c r="C184" s="205">
        <f>M124</f>
        <v>4</v>
      </c>
      <c r="D184" s="207" t="s">
        <v>149</v>
      </c>
      <c r="E184" s="209" t="s">
        <v>367</v>
      </c>
      <c r="F184" s="210"/>
      <c r="G184" s="210"/>
      <c r="H184" s="210"/>
      <c r="I184" s="210"/>
      <c r="J184" s="210"/>
      <c r="K184" s="213" t="s">
        <v>369</v>
      </c>
      <c r="L184" s="214"/>
      <c r="M184" s="214"/>
      <c r="N184" s="214"/>
      <c r="O184" s="214"/>
      <c r="P184" s="214"/>
      <c r="Q184" s="214"/>
      <c r="R184" s="214"/>
      <c r="S184" s="215"/>
    </row>
    <row r="185" spans="1:19" x14ac:dyDescent="0.15">
      <c r="A185" s="64"/>
      <c r="B185" s="204"/>
      <c r="C185" s="206"/>
      <c r="D185" s="208"/>
      <c r="E185" s="211"/>
      <c r="F185" s="212"/>
      <c r="G185" s="212"/>
      <c r="H185" s="212"/>
      <c r="I185" s="212"/>
      <c r="J185" s="212"/>
      <c r="K185" s="216"/>
      <c r="L185" s="217"/>
      <c r="M185" s="217"/>
      <c r="N185" s="217"/>
      <c r="O185" s="217"/>
      <c r="P185" s="217"/>
      <c r="Q185" s="217"/>
      <c r="R185" s="217"/>
      <c r="S185" s="218"/>
    </row>
    <row r="186" spans="1:19" x14ac:dyDescent="0.15">
      <c r="A186" s="64"/>
      <c r="B186" s="203" t="s">
        <v>150</v>
      </c>
      <c r="C186" s="205">
        <f>Q124</f>
        <v>5</v>
      </c>
      <c r="D186" s="207" t="s">
        <v>149</v>
      </c>
      <c r="E186" s="209" t="s">
        <v>367</v>
      </c>
      <c r="F186" s="210"/>
      <c r="G186" s="210"/>
      <c r="H186" s="210"/>
      <c r="I186" s="210"/>
      <c r="J186" s="210"/>
      <c r="K186" s="213" t="s">
        <v>369</v>
      </c>
      <c r="L186" s="214"/>
      <c r="M186" s="214"/>
      <c r="N186" s="214"/>
      <c r="O186" s="214"/>
      <c r="P186" s="214"/>
      <c r="Q186" s="214"/>
      <c r="R186" s="214"/>
      <c r="S186" s="215"/>
    </row>
    <row r="187" spans="1:19" x14ac:dyDescent="0.15">
      <c r="A187" s="64"/>
      <c r="B187" s="204"/>
      <c r="C187" s="206"/>
      <c r="D187" s="208"/>
      <c r="E187" s="211"/>
      <c r="F187" s="212"/>
      <c r="G187" s="212"/>
      <c r="H187" s="212"/>
      <c r="I187" s="212"/>
      <c r="J187" s="212"/>
      <c r="K187" s="216"/>
      <c r="L187" s="217"/>
      <c r="M187" s="217"/>
      <c r="N187" s="217"/>
      <c r="O187" s="217"/>
      <c r="P187" s="217"/>
      <c r="Q187" s="217"/>
      <c r="R187" s="217"/>
      <c r="S187" s="218"/>
    </row>
    <row r="188" spans="1:19" x14ac:dyDescent="0.15">
      <c r="A188" s="64"/>
      <c r="B188" s="62" t="s">
        <v>143</v>
      </c>
      <c r="C188" s="219" t="s">
        <v>153</v>
      </c>
      <c r="D188" s="219"/>
      <c r="E188" s="219"/>
      <c r="F188" s="219"/>
      <c r="G188" s="219"/>
      <c r="H188" s="219"/>
      <c r="I188" s="219"/>
      <c r="J188" s="219"/>
      <c r="K188" s="219"/>
      <c r="L188" s="219"/>
      <c r="M188" s="219"/>
      <c r="N188" s="219"/>
      <c r="O188" s="219"/>
      <c r="P188" s="219"/>
      <c r="Q188" s="219"/>
      <c r="R188" s="219"/>
      <c r="S188" s="219"/>
    </row>
    <row r="189" spans="1:19" x14ac:dyDescent="0.15">
      <c r="A189" s="64"/>
      <c r="B189" s="62"/>
      <c r="C189" s="189"/>
      <c r="D189" s="189"/>
      <c r="E189" s="189"/>
      <c r="F189" s="189"/>
      <c r="G189" s="189"/>
      <c r="H189" s="189"/>
      <c r="I189" s="189"/>
      <c r="J189" s="189"/>
      <c r="K189" s="189"/>
      <c r="L189" s="189"/>
      <c r="M189" s="189"/>
      <c r="N189" s="189"/>
      <c r="O189" s="189"/>
      <c r="P189" s="189"/>
      <c r="Q189" s="189"/>
      <c r="R189" s="189"/>
      <c r="S189" s="189"/>
    </row>
    <row r="190" spans="1:19" x14ac:dyDescent="0.15">
      <c r="A190" s="64">
        <v>10</v>
      </c>
      <c r="B190" t="s">
        <v>155</v>
      </c>
    </row>
    <row r="191" spans="1:19" x14ac:dyDescent="0.15">
      <c r="A191" s="65" t="s">
        <v>154</v>
      </c>
      <c r="B191" t="s">
        <v>156</v>
      </c>
    </row>
    <row r="192" spans="1:19" ht="26.1" customHeight="1" x14ac:dyDescent="0.15">
      <c r="B192" s="221" t="s">
        <v>392</v>
      </c>
      <c r="C192" s="221"/>
      <c r="D192" s="221"/>
      <c r="E192" s="221"/>
      <c r="F192" s="221"/>
      <c r="G192" s="221"/>
      <c r="H192" s="221"/>
      <c r="I192" s="221"/>
      <c r="J192" s="221"/>
      <c r="K192" s="192" t="s">
        <v>393</v>
      </c>
      <c r="L192" s="192"/>
      <c r="M192" s="192"/>
      <c r="N192" s="192" t="s">
        <v>399</v>
      </c>
      <c r="O192" s="192"/>
      <c r="P192" s="192"/>
      <c r="Q192" s="191" t="s">
        <v>407</v>
      </c>
      <c r="R192" s="191"/>
      <c r="S192" s="191"/>
    </row>
    <row r="193" spans="2:19" ht="13.5" customHeight="1" x14ac:dyDescent="0.15">
      <c r="B193" s="197" t="s">
        <v>394</v>
      </c>
      <c r="C193" s="198"/>
      <c r="D193" s="198"/>
      <c r="E193" s="198"/>
      <c r="F193" s="198"/>
      <c r="G193" s="198"/>
      <c r="H193" s="198"/>
      <c r="I193" s="198"/>
      <c r="J193" s="199"/>
      <c r="K193" s="222">
        <v>4</v>
      </c>
      <c r="L193" s="223"/>
      <c r="M193" s="224"/>
      <c r="N193" s="222">
        <v>2</v>
      </c>
      <c r="O193" s="223"/>
      <c r="P193" s="224"/>
      <c r="Q193" s="193">
        <f>K193-N193</f>
        <v>2</v>
      </c>
      <c r="R193" s="193"/>
      <c r="S193" s="193"/>
    </row>
    <row r="194" spans="2:19" ht="13.5" customHeight="1" x14ac:dyDescent="0.15">
      <c r="B194" s="200"/>
      <c r="C194" s="201"/>
      <c r="D194" s="201"/>
      <c r="E194" s="201"/>
      <c r="F194" s="201"/>
      <c r="G194" s="201"/>
      <c r="H194" s="201"/>
      <c r="I194" s="201"/>
      <c r="J194" s="202"/>
      <c r="K194" s="225"/>
      <c r="L194" s="226"/>
      <c r="M194" s="227"/>
      <c r="N194" s="225"/>
      <c r="O194" s="226"/>
      <c r="P194" s="227"/>
      <c r="Q194" s="194" t="s">
        <v>406</v>
      </c>
      <c r="R194" s="194"/>
      <c r="S194" s="194"/>
    </row>
    <row r="195" spans="2:19" ht="13.5" customHeight="1" x14ac:dyDescent="0.15">
      <c r="B195" s="197" t="s">
        <v>395</v>
      </c>
      <c r="C195" s="198"/>
      <c r="D195" s="198"/>
      <c r="E195" s="198"/>
      <c r="F195" s="198"/>
      <c r="G195" s="198"/>
      <c r="H195" s="198"/>
      <c r="I195" s="198"/>
      <c r="J195" s="199"/>
      <c r="K195" s="222">
        <v>4</v>
      </c>
      <c r="L195" s="223"/>
      <c r="M195" s="224"/>
      <c r="N195" s="222">
        <v>2</v>
      </c>
      <c r="O195" s="223"/>
      <c r="P195" s="224"/>
      <c r="Q195" s="193">
        <f>K195-N195</f>
        <v>2</v>
      </c>
      <c r="R195" s="193"/>
      <c r="S195" s="193"/>
    </row>
    <row r="196" spans="2:19" ht="13.5" customHeight="1" x14ac:dyDescent="0.15">
      <c r="B196" s="200"/>
      <c r="C196" s="201"/>
      <c r="D196" s="201"/>
      <c r="E196" s="201"/>
      <c r="F196" s="201"/>
      <c r="G196" s="201"/>
      <c r="H196" s="201"/>
      <c r="I196" s="201"/>
      <c r="J196" s="202"/>
      <c r="K196" s="225"/>
      <c r="L196" s="226"/>
      <c r="M196" s="227"/>
      <c r="N196" s="225"/>
      <c r="O196" s="226"/>
      <c r="P196" s="227"/>
      <c r="Q196" s="194" t="s">
        <v>406</v>
      </c>
      <c r="R196" s="194"/>
      <c r="S196" s="194"/>
    </row>
    <row r="197" spans="2:19" ht="13.5" customHeight="1" x14ac:dyDescent="0.15">
      <c r="B197" s="197" t="s">
        <v>396</v>
      </c>
      <c r="C197" s="198"/>
      <c r="D197" s="198"/>
      <c r="E197" s="198"/>
      <c r="F197" s="198"/>
      <c r="G197" s="198"/>
      <c r="H197" s="198"/>
      <c r="I197" s="198"/>
      <c r="J197" s="199"/>
      <c r="K197" s="222">
        <v>4</v>
      </c>
      <c r="L197" s="223"/>
      <c r="M197" s="224"/>
      <c r="N197" s="222">
        <v>4</v>
      </c>
      <c r="O197" s="223"/>
      <c r="P197" s="224"/>
      <c r="Q197" s="193">
        <f>K197-N197</f>
        <v>0</v>
      </c>
      <c r="R197" s="193"/>
      <c r="S197" s="193"/>
    </row>
    <row r="198" spans="2:19" ht="13.5" customHeight="1" x14ac:dyDescent="0.15">
      <c r="B198" s="200"/>
      <c r="C198" s="201"/>
      <c r="D198" s="201"/>
      <c r="E198" s="201"/>
      <c r="F198" s="201"/>
      <c r="G198" s="201"/>
      <c r="H198" s="201"/>
      <c r="I198" s="201"/>
      <c r="J198" s="202"/>
      <c r="K198" s="225"/>
      <c r="L198" s="226"/>
      <c r="M198" s="227"/>
      <c r="N198" s="225"/>
      <c r="O198" s="226"/>
      <c r="P198" s="227"/>
      <c r="Q198" s="194"/>
      <c r="R198" s="194"/>
      <c r="S198" s="194"/>
    </row>
    <row r="199" spans="2:19" ht="13.5" customHeight="1" x14ac:dyDescent="0.15">
      <c r="B199" s="197" t="s">
        <v>397</v>
      </c>
      <c r="C199" s="198"/>
      <c r="D199" s="198"/>
      <c r="E199" s="198"/>
      <c r="F199" s="198"/>
      <c r="G199" s="198"/>
      <c r="H199" s="198"/>
      <c r="I199" s="198"/>
      <c r="J199" s="199"/>
      <c r="K199" s="222">
        <v>4</v>
      </c>
      <c r="L199" s="223"/>
      <c r="M199" s="224"/>
      <c r="N199" s="222">
        <v>0</v>
      </c>
      <c r="O199" s="223"/>
      <c r="P199" s="224"/>
      <c r="Q199" s="193">
        <f>K199-N199</f>
        <v>4</v>
      </c>
      <c r="R199" s="193"/>
      <c r="S199" s="193"/>
    </row>
    <row r="200" spans="2:19" ht="13.5" customHeight="1" x14ac:dyDescent="0.15">
      <c r="B200" s="200"/>
      <c r="C200" s="201"/>
      <c r="D200" s="201"/>
      <c r="E200" s="201"/>
      <c r="F200" s="201"/>
      <c r="G200" s="201"/>
      <c r="H200" s="201"/>
      <c r="I200" s="201"/>
      <c r="J200" s="202"/>
      <c r="K200" s="225"/>
      <c r="L200" s="226"/>
      <c r="M200" s="227"/>
      <c r="N200" s="225"/>
      <c r="O200" s="226"/>
      <c r="P200" s="227"/>
      <c r="Q200" s="194" t="s">
        <v>406</v>
      </c>
      <c r="R200" s="194"/>
      <c r="S200" s="194"/>
    </row>
    <row r="201" spans="2:19" ht="13.5" customHeight="1" x14ac:dyDescent="0.15">
      <c r="B201" s="197" t="s">
        <v>398</v>
      </c>
      <c r="C201" s="198"/>
      <c r="D201" s="198"/>
      <c r="E201" s="198"/>
      <c r="F201" s="198"/>
      <c r="G201" s="198"/>
      <c r="H201" s="198"/>
      <c r="I201" s="198"/>
      <c r="J201" s="199"/>
      <c r="K201" s="222">
        <v>4</v>
      </c>
      <c r="L201" s="223"/>
      <c r="M201" s="224"/>
      <c r="N201" s="222">
        <v>3</v>
      </c>
      <c r="O201" s="223"/>
      <c r="P201" s="224"/>
      <c r="Q201" s="193">
        <f>K201-N201</f>
        <v>1</v>
      </c>
      <c r="R201" s="193"/>
      <c r="S201" s="193"/>
    </row>
    <row r="202" spans="2:19" ht="13.5" customHeight="1" x14ac:dyDescent="0.15">
      <c r="B202" s="200"/>
      <c r="C202" s="201"/>
      <c r="D202" s="201"/>
      <c r="E202" s="201"/>
      <c r="F202" s="201"/>
      <c r="G202" s="201"/>
      <c r="H202" s="201"/>
      <c r="I202" s="201"/>
      <c r="J202" s="202"/>
      <c r="K202" s="225"/>
      <c r="L202" s="226"/>
      <c r="M202" s="227"/>
      <c r="N202" s="225"/>
      <c r="O202" s="226"/>
      <c r="P202" s="227"/>
      <c r="Q202" s="194" t="s">
        <v>406</v>
      </c>
      <c r="R202" s="194"/>
      <c r="S202" s="194"/>
    </row>
    <row r="203" spans="2:19" ht="13.5" customHeight="1" x14ac:dyDescent="0.15">
      <c r="B203" s="360"/>
      <c r="C203" s="361"/>
      <c r="D203" s="361"/>
      <c r="E203" s="361"/>
      <c r="F203" s="361"/>
      <c r="G203" s="361"/>
      <c r="H203" s="361"/>
      <c r="I203" s="361"/>
      <c r="J203" s="362"/>
      <c r="K203" s="222"/>
      <c r="L203" s="223"/>
      <c r="M203" s="224"/>
      <c r="N203" s="222"/>
      <c r="O203" s="223"/>
      <c r="P203" s="224"/>
      <c r="Q203" s="193"/>
      <c r="R203" s="193"/>
      <c r="S203" s="193"/>
    </row>
    <row r="204" spans="2:19" ht="13.5" customHeight="1" x14ac:dyDescent="0.15">
      <c r="B204" s="363"/>
      <c r="C204" s="364"/>
      <c r="D204" s="364"/>
      <c r="E204" s="364"/>
      <c r="F204" s="364"/>
      <c r="G204" s="364"/>
      <c r="H204" s="364"/>
      <c r="I204" s="364"/>
      <c r="J204" s="365"/>
      <c r="K204" s="225"/>
      <c r="L204" s="226"/>
      <c r="M204" s="227"/>
      <c r="N204" s="225"/>
      <c r="O204" s="226"/>
      <c r="P204" s="227"/>
      <c r="Q204" s="194"/>
      <c r="R204" s="194"/>
      <c r="S204" s="194"/>
    </row>
    <row r="205" spans="2:19" ht="13.5" customHeight="1" x14ac:dyDescent="0.15">
      <c r="B205" s="360"/>
      <c r="C205" s="361"/>
      <c r="D205" s="361"/>
      <c r="E205" s="361"/>
      <c r="F205" s="361"/>
      <c r="G205" s="361"/>
      <c r="H205" s="361"/>
      <c r="I205" s="361"/>
      <c r="J205" s="362"/>
      <c r="K205" s="222"/>
      <c r="L205" s="223"/>
      <c r="M205" s="224"/>
      <c r="N205" s="222"/>
      <c r="O205" s="223"/>
      <c r="P205" s="224"/>
      <c r="Q205" s="193"/>
      <c r="R205" s="193"/>
      <c r="S205" s="193"/>
    </row>
    <row r="206" spans="2:19" ht="13.5" customHeight="1" x14ac:dyDescent="0.15">
      <c r="B206" s="363"/>
      <c r="C206" s="364"/>
      <c r="D206" s="364"/>
      <c r="E206" s="364"/>
      <c r="F206" s="364"/>
      <c r="G206" s="364"/>
      <c r="H206" s="364"/>
      <c r="I206" s="364"/>
      <c r="J206" s="365"/>
      <c r="K206" s="225"/>
      <c r="L206" s="226"/>
      <c r="M206" s="227"/>
      <c r="N206" s="225"/>
      <c r="O206" s="226"/>
      <c r="P206" s="227"/>
      <c r="Q206" s="194"/>
      <c r="R206" s="194"/>
      <c r="S206" s="194"/>
    </row>
    <row r="207" spans="2:19" s="131" customFormat="1" ht="12" x14ac:dyDescent="0.15">
      <c r="B207" s="130" t="s">
        <v>400</v>
      </c>
      <c r="C207" s="195" t="s">
        <v>401</v>
      </c>
      <c r="D207" s="195"/>
      <c r="E207" s="195"/>
      <c r="F207" s="195"/>
      <c r="G207" s="195"/>
      <c r="H207" s="195"/>
      <c r="I207" s="195"/>
      <c r="J207" s="195"/>
      <c r="K207" s="195"/>
      <c r="L207" s="195"/>
      <c r="M207" s="195"/>
      <c r="N207" s="195"/>
      <c r="O207" s="195"/>
      <c r="P207" s="195"/>
      <c r="Q207" s="195"/>
      <c r="R207" s="195"/>
      <c r="S207" s="195"/>
    </row>
    <row r="208" spans="2:19" s="131" customFormat="1" ht="12" customHeight="1" x14ac:dyDescent="0.15">
      <c r="B208" s="130" t="s">
        <v>402</v>
      </c>
      <c r="C208" s="196" t="s">
        <v>403</v>
      </c>
      <c r="D208" s="196"/>
      <c r="E208" s="196"/>
      <c r="F208" s="196"/>
      <c r="G208" s="196"/>
      <c r="H208" s="196"/>
      <c r="I208" s="196"/>
      <c r="J208" s="196"/>
      <c r="K208" s="196"/>
      <c r="L208" s="196"/>
      <c r="M208" s="196"/>
      <c r="N208" s="196"/>
      <c r="O208" s="196"/>
      <c r="P208" s="196"/>
      <c r="Q208" s="196"/>
      <c r="R208" s="196"/>
      <c r="S208" s="196"/>
    </row>
    <row r="209" spans="1:19" s="131" customFormat="1" ht="12" x14ac:dyDescent="0.15">
      <c r="B209" s="130"/>
      <c r="C209" s="196"/>
      <c r="D209" s="196"/>
      <c r="E209" s="196"/>
      <c r="F209" s="196"/>
      <c r="G209" s="196"/>
      <c r="H209" s="196"/>
      <c r="I209" s="196"/>
      <c r="J209" s="196"/>
      <c r="K209" s="196"/>
      <c r="L209" s="196"/>
      <c r="M209" s="196"/>
      <c r="N209" s="196"/>
      <c r="O209" s="196"/>
      <c r="P209" s="196"/>
      <c r="Q209" s="196"/>
      <c r="R209" s="196"/>
      <c r="S209" s="196"/>
    </row>
    <row r="210" spans="1:19" s="131" customFormat="1" ht="12" x14ac:dyDescent="0.15">
      <c r="B210" s="130" t="s">
        <v>404</v>
      </c>
      <c r="C210" s="196" t="s">
        <v>405</v>
      </c>
      <c r="D210" s="196"/>
      <c r="E210" s="196"/>
      <c r="F210" s="196"/>
      <c r="G210" s="196"/>
      <c r="H210" s="196"/>
      <c r="I210" s="196"/>
      <c r="J210" s="196"/>
      <c r="K210" s="196"/>
      <c r="L210" s="196"/>
      <c r="M210" s="196"/>
      <c r="N210" s="196"/>
      <c r="O210" s="196"/>
      <c r="P210" s="196"/>
      <c r="Q210" s="196"/>
      <c r="R210" s="196"/>
      <c r="S210" s="196"/>
    </row>
    <row r="211" spans="1:19" x14ac:dyDescent="0.15">
      <c r="A211" s="64"/>
    </row>
    <row r="212" spans="1:19" x14ac:dyDescent="0.15">
      <c r="A212" s="65" t="s">
        <v>157</v>
      </c>
      <c r="B212" t="s">
        <v>158</v>
      </c>
    </row>
    <row r="213" spans="1:19" x14ac:dyDescent="0.15">
      <c r="A213" s="64"/>
      <c r="B213" s="181" t="s">
        <v>149</v>
      </c>
      <c r="C213" s="181"/>
      <c r="D213" s="181"/>
      <c r="E213" s="181"/>
      <c r="F213" s="181"/>
      <c r="G213" s="181" t="s">
        <v>159</v>
      </c>
      <c r="H213" s="181"/>
      <c r="I213" s="181"/>
      <c r="J213" s="181"/>
      <c r="K213" s="181"/>
      <c r="L213" s="181" t="s">
        <v>160</v>
      </c>
      <c r="M213" s="181"/>
      <c r="N213" s="181"/>
      <c r="O213" s="181"/>
      <c r="P213" s="181"/>
      <c r="Q213" s="181"/>
      <c r="R213" s="181"/>
      <c r="S213" s="181"/>
    </row>
    <row r="214" spans="1:19" x14ac:dyDescent="0.15">
      <c r="A214" s="64"/>
      <c r="B214" s="181"/>
      <c r="C214" s="181"/>
      <c r="D214" s="181"/>
      <c r="E214" s="181"/>
      <c r="F214" s="181"/>
      <c r="G214" s="181"/>
      <c r="H214" s="181"/>
      <c r="I214" s="181"/>
      <c r="J214" s="181"/>
      <c r="K214" s="181"/>
      <c r="L214" s="181"/>
      <c r="M214" s="181"/>
      <c r="N214" s="181"/>
      <c r="O214" s="181"/>
      <c r="P214" s="181"/>
      <c r="Q214" s="181"/>
      <c r="R214" s="181"/>
      <c r="S214" s="181"/>
    </row>
    <row r="215" spans="1:19" x14ac:dyDescent="0.15">
      <c r="A215" s="64"/>
      <c r="B215" s="203" t="s">
        <v>150</v>
      </c>
      <c r="C215" s="205">
        <f>I131</f>
        <v>0</v>
      </c>
      <c r="D215" s="207" t="s">
        <v>162</v>
      </c>
      <c r="E215" s="205">
        <f>Q124</f>
        <v>5</v>
      </c>
      <c r="F215" s="207" t="s">
        <v>149</v>
      </c>
      <c r="G215" s="220" t="s">
        <v>322</v>
      </c>
      <c r="H215" s="220"/>
      <c r="I215" s="220"/>
      <c r="J215" s="220"/>
      <c r="K215" s="220"/>
      <c r="L215" s="220" t="s">
        <v>323</v>
      </c>
      <c r="M215" s="220"/>
      <c r="N215" s="220"/>
      <c r="O215" s="220"/>
      <c r="P215" s="220"/>
      <c r="Q215" s="220"/>
      <c r="R215" s="220"/>
      <c r="S215" s="220"/>
    </row>
    <row r="216" spans="1:19" x14ac:dyDescent="0.15">
      <c r="A216" s="64"/>
      <c r="B216" s="204"/>
      <c r="C216" s="206"/>
      <c r="D216" s="208"/>
      <c r="E216" s="206"/>
      <c r="F216" s="208"/>
      <c r="G216" s="220"/>
      <c r="H216" s="220"/>
      <c r="I216" s="220"/>
      <c r="J216" s="220"/>
      <c r="K216" s="220"/>
      <c r="L216" s="220"/>
      <c r="M216" s="220"/>
      <c r="N216" s="220"/>
      <c r="O216" s="220"/>
      <c r="P216" s="220"/>
      <c r="Q216" s="220"/>
      <c r="R216" s="220"/>
      <c r="S216" s="220"/>
    </row>
    <row r="217" spans="1:19" x14ac:dyDescent="0.15">
      <c r="A217" s="64"/>
    </row>
    <row r="218" spans="1:19" x14ac:dyDescent="0.15">
      <c r="A218" s="64">
        <v>11</v>
      </c>
      <c r="B218" t="s">
        <v>163</v>
      </c>
    </row>
    <row r="219" spans="1:19" x14ac:dyDescent="0.15">
      <c r="A219" s="64"/>
    </row>
    <row r="220" spans="1:19" x14ac:dyDescent="0.15">
      <c r="A220" s="64"/>
      <c r="B220" s="190" t="s">
        <v>324</v>
      </c>
      <c r="C220" s="190"/>
      <c r="D220" s="190"/>
      <c r="E220" s="190"/>
      <c r="F220" s="190"/>
      <c r="G220" s="190"/>
      <c r="H220" s="190"/>
      <c r="I220" s="190"/>
      <c r="J220" s="190"/>
      <c r="K220" s="190"/>
      <c r="L220" s="190"/>
      <c r="M220" s="190"/>
      <c r="N220" s="190"/>
      <c r="O220" s="190"/>
      <c r="P220" s="190"/>
      <c r="Q220" s="190"/>
      <c r="R220" s="190"/>
    </row>
    <row r="221" spans="1:19" x14ac:dyDescent="0.15">
      <c r="A221" s="64"/>
      <c r="B221" s="190"/>
      <c r="C221" s="190"/>
      <c r="D221" s="190"/>
      <c r="E221" s="190"/>
      <c r="F221" s="190"/>
      <c r="G221" s="190"/>
      <c r="H221" s="190"/>
      <c r="I221" s="190"/>
      <c r="J221" s="190"/>
      <c r="K221" s="190"/>
      <c r="L221" s="190"/>
      <c r="M221" s="190"/>
      <c r="N221" s="190"/>
      <c r="O221" s="190"/>
      <c r="P221" s="190"/>
      <c r="Q221" s="190"/>
      <c r="R221" s="190"/>
    </row>
    <row r="222" spans="1:19" x14ac:dyDescent="0.15">
      <c r="A222" s="64"/>
      <c r="B222" s="190"/>
      <c r="C222" s="190"/>
      <c r="D222" s="190"/>
      <c r="E222" s="190"/>
      <c r="F222" s="190"/>
      <c r="G222" s="190"/>
      <c r="H222" s="190"/>
      <c r="I222" s="190"/>
      <c r="J222" s="190"/>
      <c r="K222" s="190"/>
      <c r="L222" s="190"/>
      <c r="M222" s="190"/>
      <c r="N222" s="190"/>
      <c r="O222" s="190"/>
      <c r="P222" s="190"/>
      <c r="Q222" s="190"/>
      <c r="R222" s="190"/>
    </row>
    <row r="223" spans="1:19" x14ac:dyDescent="0.15">
      <c r="A223" s="64"/>
      <c r="B223" s="190"/>
      <c r="C223" s="190"/>
      <c r="D223" s="190"/>
      <c r="E223" s="190"/>
      <c r="F223" s="190"/>
      <c r="G223" s="190"/>
      <c r="H223" s="190"/>
      <c r="I223" s="190"/>
      <c r="J223" s="190"/>
      <c r="K223" s="190"/>
      <c r="L223" s="190"/>
      <c r="M223" s="190"/>
      <c r="N223" s="190"/>
      <c r="O223" s="190"/>
      <c r="P223" s="190"/>
      <c r="Q223" s="190"/>
      <c r="R223" s="190"/>
    </row>
    <row r="224" spans="1:19" x14ac:dyDescent="0.15">
      <c r="A224" s="64"/>
      <c r="B224" s="190"/>
      <c r="C224" s="190"/>
      <c r="D224" s="190"/>
      <c r="E224" s="190"/>
      <c r="F224" s="190"/>
      <c r="G224" s="190"/>
      <c r="H224" s="190"/>
      <c r="I224" s="190"/>
      <c r="J224" s="190"/>
      <c r="K224" s="190"/>
      <c r="L224" s="190"/>
      <c r="M224" s="190"/>
      <c r="N224" s="190"/>
      <c r="O224" s="190"/>
      <c r="P224" s="190"/>
      <c r="Q224" s="190"/>
      <c r="R224" s="190"/>
    </row>
    <row r="225" spans="1:19" x14ac:dyDescent="0.15">
      <c r="A225" s="64"/>
    </row>
    <row r="226" spans="1:19" x14ac:dyDescent="0.15">
      <c r="A226" s="64">
        <v>12</v>
      </c>
      <c r="B226" t="s">
        <v>170</v>
      </c>
    </row>
    <row r="227" spans="1:19" x14ac:dyDescent="0.15">
      <c r="A227" s="64"/>
    </row>
    <row r="228" spans="1:19" x14ac:dyDescent="0.15">
      <c r="A228" s="64"/>
      <c r="B228" s="190" t="s">
        <v>370</v>
      </c>
      <c r="C228" s="190"/>
      <c r="D228" s="190"/>
      <c r="E228" s="190"/>
      <c r="F228" s="190"/>
      <c r="G228" s="190"/>
      <c r="H228" s="190"/>
      <c r="I228" s="190"/>
      <c r="J228" s="190"/>
      <c r="K228" s="190"/>
      <c r="L228" s="190"/>
      <c r="M228" s="190"/>
      <c r="N228" s="190"/>
      <c r="O228" s="190"/>
      <c r="P228" s="190"/>
      <c r="Q228" s="190"/>
      <c r="R228" s="190"/>
    </row>
    <row r="229" spans="1:19" x14ac:dyDescent="0.15">
      <c r="A229" s="64"/>
      <c r="B229" s="190"/>
      <c r="C229" s="190"/>
      <c r="D229" s="190"/>
      <c r="E229" s="190"/>
      <c r="F229" s="190"/>
      <c r="G229" s="190"/>
      <c r="H229" s="190"/>
      <c r="I229" s="190"/>
      <c r="J229" s="190"/>
      <c r="K229" s="190"/>
      <c r="L229" s="190"/>
      <c r="M229" s="190"/>
      <c r="N229" s="190"/>
      <c r="O229" s="190"/>
      <c r="P229" s="190"/>
      <c r="Q229" s="190"/>
      <c r="R229" s="190"/>
    </row>
    <row r="230" spans="1:19" x14ac:dyDescent="0.15">
      <c r="A230" s="64"/>
      <c r="B230" s="190"/>
      <c r="C230" s="190"/>
      <c r="D230" s="190"/>
      <c r="E230" s="190"/>
      <c r="F230" s="190"/>
      <c r="G230" s="190"/>
      <c r="H230" s="190"/>
      <c r="I230" s="190"/>
      <c r="J230" s="190"/>
      <c r="K230" s="190"/>
      <c r="L230" s="190"/>
      <c r="M230" s="190"/>
      <c r="N230" s="190"/>
      <c r="O230" s="190"/>
      <c r="P230" s="190"/>
      <c r="Q230" s="190"/>
      <c r="R230" s="190"/>
    </row>
    <row r="231" spans="1:19" x14ac:dyDescent="0.15">
      <c r="A231" s="64"/>
      <c r="B231" s="190"/>
      <c r="C231" s="190"/>
      <c r="D231" s="190"/>
      <c r="E231" s="190"/>
      <c r="F231" s="190"/>
      <c r="G231" s="190"/>
      <c r="H231" s="190"/>
      <c r="I231" s="190"/>
      <c r="J231" s="190"/>
      <c r="K231" s="190"/>
      <c r="L231" s="190"/>
      <c r="M231" s="190"/>
      <c r="N231" s="190"/>
      <c r="O231" s="190"/>
      <c r="P231" s="190"/>
      <c r="Q231" s="190"/>
      <c r="R231" s="190"/>
    </row>
    <row r="232" spans="1:19" x14ac:dyDescent="0.15">
      <c r="A232" s="64"/>
      <c r="B232" s="190"/>
      <c r="C232" s="190"/>
      <c r="D232" s="190"/>
      <c r="E232" s="190"/>
      <c r="F232" s="190"/>
      <c r="G232" s="190"/>
      <c r="H232" s="190"/>
      <c r="I232" s="190"/>
      <c r="J232" s="190"/>
      <c r="K232" s="190"/>
      <c r="L232" s="190"/>
      <c r="M232" s="190"/>
      <c r="N232" s="190"/>
      <c r="O232" s="190"/>
      <c r="P232" s="190"/>
      <c r="Q232" s="190"/>
      <c r="R232" s="190"/>
    </row>
    <row r="233" spans="1:19" x14ac:dyDescent="0.15">
      <c r="A233" s="55" t="s">
        <v>165</v>
      </c>
      <c r="B233" s="189" t="s">
        <v>171</v>
      </c>
      <c r="C233" s="189"/>
      <c r="D233" s="189"/>
      <c r="E233" s="189"/>
      <c r="F233" s="189"/>
      <c r="G233" s="189"/>
      <c r="H233" s="189"/>
      <c r="I233" s="189"/>
      <c r="J233" s="189"/>
      <c r="K233" s="189"/>
      <c r="L233" s="189"/>
      <c r="M233" s="189"/>
      <c r="N233" s="189"/>
      <c r="O233" s="189"/>
      <c r="P233" s="189"/>
      <c r="Q233" s="189"/>
      <c r="R233" s="189"/>
      <c r="S233" s="189"/>
    </row>
    <row r="234" spans="1:19" x14ac:dyDescent="0.15">
      <c r="A234" s="64"/>
      <c r="B234" s="189"/>
      <c r="C234" s="189"/>
      <c r="D234" s="189"/>
      <c r="E234" s="189"/>
      <c r="F234" s="189"/>
      <c r="G234" s="189"/>
      <c r="H234" s="189"/>
      <c r="I234" s="189"/>
      <c r="J234" s="189"/>
      <c r="K234" s="189"/>
      <c r="L234" s="189"/>
      <c r="M234" s="189"/>
      <c r="N234" s="189"/>
      <c r="O234" s="189"/>
      <c r="P234" s="189"/>
      <c r="Q234" s="189"/>
      <c r="R234" s="189"/>
      <c r="S234" s="189"/>
    </row>
    <row r="235" spans="1:19" x14ac:dyDescent="0.15">
      <c r="A235" s="64"/>
    </row>
    <row r="236" spans="1:19" x14ac:dyDescent="0.15">
      <c r="A236" s="64">
        <v>13</v>
      </c>
      <c r="B236" t="s">
        <v>164</v>
      </c>
    </row>
    <row r="237" spans="1:19" x14ac:dyDescent="0.15">
      <c r="B237" t="s">
        <v>169</v>
      </c>
    </row>
    <row r="239" spans="1:19" s="62" customFormat="1" ht="12" x14ac:dyDescent="0.15">
      <c r="A239" s="55" t="s">
        <v>165</v>
      </c>
      <c r="B239" s="68" t="s">
        <v>166</v>
      </c>
    </row>
    <row r="240" spans="1:19" s="62" customFormat="1" ht="12" x14ac:dyDescent="0.15">
      <c r="A240" s="55" t="s">
        <v>165</v>
      </c>
      <c r="B240" s="68" t="s">
        <v>167</v>
      </c>
    </row>
    <row r="241" spans="1:19" s="62" customFormat="1" ht="12" x14ac:dyDescent="0.15">
      <c r="A241" s="55" t="s">
        <v>165</v>
      </c>
      <c r="B241" s="189" t="s">
        <v>168</v>
      </c>
      <c r="C241" s="189"/>
      <c r="D241" s="189"/>
      <c r="E241" s="189"/>
      <c r="F241" s="189"/>
      <c r="G241" s="189"/>
      <c r="H241" s="189"/>
      <c r="I241" s="189"/>
      <c r="J241" s="189"/>
      <c r="K241" s="189"/>
      <c r="L241" s="189"/>
      <c r="M241" s="189"/>
      <c r="N241" s="189"/>
      <c r="O241" s="189"/>
      <c r="P241" s="189"/>
      <c r="Q241" s="189"/>
      <c r="R241" s="189"/>
      <c r="S241" s="189"/>
    </row>
    <row r="242" spans="1:19" x14ac:dyDescent="0.15">
      <c r="A242" s="64"/>
      <c r="B242" s="189"/>
      <c r="C242" s="189"/>
      <c r="D242" s="189"/>
      <c r="E242" s="189"/>
      <c r="F242" s="189"/>
      <c r="G242" s="189"/>
      <c r="H242" s="189"/>
      <c r="I242" s="189"/>
      <c r="J242" s="189"/>
      <c r="K242" s="189"/>
      <c r="L242" s="189"/>
      <c r="M242" s="189"/>
      <c r="N242" s="189"/>
      <c r="O242" s="189"/>
      <c r="P242" s="189"/>
      <c r="Q242" s="189"/>
      <c r="R242" s="189"/>
      <c r="S242" s="189"/>
    </row>
    <row r="243" spans="1:19" x14ac:dyDescent="0.15">
      <c r="A243" s="64"/>
    </row>
    <row r="244" spans="1:19" x14ac:dyDescent="0.15">
      <c r="A244" s="64"/>
    </row>
    <row r="245" spans="1:19" x14ac:dyDescent="0.15">
      <c r="A245" s="64"/>
    </row>
    <row r="246" spans="1:19" x14ac:dyDescent="0.15">
      <c r="A246" s="64">
        <v>14</v>
      </c>
      <c r="B246" t="s">
        <v>172</v>
      </c>
    </row>
    <row r="247" spans="1:19" x14ac:dyDescent="0.15">
      <c r="A247" s="64"/>
      <c r="B247" t="s">
        <v>173</v>
      </c>
    </row>
    <row r="248" spans="1:19" x14ac:dyDescent="0.15">
      <c r="A248" s="64"/>
    </row>
    <row r="249" spans="1:19" x14ac:dyDescent="0.15">
      <c r="A249" s="64">
        <v>15</v>
      </c>
      <c r="B249" t="s">
        <v>174</v>
      </c>
    </row>
    <row r="250" spans="1:19" x14ac:dyDescent="0.15">
      <c r="A250" s="65" t="s">
        <v>154</v>
      </c>
      <c r="B250" t="s">
        <v>175</v>
      </c>
    </row>
    <row r="251" spans="1:19" x14ac:dyDescent="0.15">
      <c r="A251" s="55" t="s">
        <v>165</v>
      </c>
      <c r="B251" s="189" t="s">
        <v>176</v>
      </c>
      <c r="C251" s="189"/>
      <c r="D251" s="189"/>
      <c r="E251" s="189"/>
      <c r="F251" s="189"/>
      <c r="G251" s="189"/>
      <c r="H251" s="189"/>
      <c r="I251" s="189"/>
      <c r="J251" s="189"/>
      <c r="K251" s="189"/>
      <c r="L251" s="189"/>
      <c r="M251" s="189"/>
      <c r="N251" s="189"/>
      <c r="O251" s="189"/>
      <c r="P251" s="189"/>
      <c r="Q251" s="189"/>
      <c r="R251" s="189"/>
      <c r="S251" s="189"/>
    </row>
    <row r="252" spans="1:19" x14ac:dyDescent="0.15">
      <c r="A252" s="64"/>
      <c r="B252" s="189"/>
      <c r="C252" s="189"/>
      <c r="D252" s="189"/>
      <c r="E252" s="189"/>
      <c r="F252" s="189"/>
      <c r="G252" s="189"/>
      <c r="H252" s="189"/>
      <c r="I252" s="189"/>
      <c r="J252" s="189"/>
      <c r="K252" s="189"/>
      <c r="L252" s="189"/>
      <c r="M252" s="189"/>
      <c r="N252" s="189"/>
      <c r="O252" s="189"/>
      <c r="P252" s="189"/>
      <c r="Q252" s="189"/>
      <c r="R252" s="189"/>
      <c r="S252" s="189"/>
    </row>
    <row r="253" spans="1:19" x14ac:dyDescent="0.15">
      <c r="A253" s="64"/>
    </row>
    <row r="254" spans="1:19" x14ac:dyDescent="0.15">
      <c r="A254" s="65" t="s">
        <v>157</v>
      </c>
      <c r="B254" t="s">
        <v>177</v>
      </c>
    </row>
    <row r="255" spans="1:19" x14ac:dyDescent="0.15">
      <c r="A255" s="55" t="s">
        <v>165</v>
      </c>
      <c r="B255" s="189" t="s">
        <v>178</v>
      </c>
      <c r="C255" s="189"/>
      <c r="D255" s="189"/>
      <c r="E255" s="189"/>
      <c r="F255" s="189"/>
      <c r="G255" s="189"/>
      <c r="H255" s="189"/>
      <c r="I255" s="189"/>
      <c r="J255" s="189"/>
      <c r="K255" s="189"/>
      <c r="L255" s="189"/>
      <c r="M255" s="189"/>
      <c r="N255" s="189"/>
      <c r="O255" s="189"/>
      <c r="P255" s="189"/>
      <c r="Q255" s="189"/>
      <c r="R255" s="189"/>
      <c r="S255" s="189"/>
    </row>
    <row r="256" spans="1:19" x14ac:dyDescent="0.15">
      <c r="A256" s="64"/>
      <c r="B256" s="189"/>
      <c r="C256" s="189"/>
      <c r="D256" s="189"/>
      <c r="E256" s="189"/>
      <c r="F256" s="189"/>
      <c r="G256" s="189"/>
      <c r="H256" s="189"/>
      <c r="I256" s="189"/>
      <c r="J256" s="189"/>
      <c r="K256" s="189"/>
      <c r="L256" s="189"/>
      <c r="M256" s="189"/>
      <c r="N256" s="189"/>
      <c r="O256" s="189"/>
      <c r="P256" s="189"/>
      <c r="Q256" s="189"/>
      <c r="R256" s="189"/>
      <c r="S256" s="189"/>
    </row>
    <row r="257" spans="1:18" x14ac:dyDescent="0.15">
      <c r="A257" s="64"/>
      <c r="B257" s="190" t="s">
        <v>371</v>
      </c>
      <c r="C257" s="190"/>
      <c r="D257" s="190"/>
      <c r="E257" s="190"/>
      <c r="F257" s="190"/>
      <c r="G257" s="190"/>
      <c r="H257" s="190"/>
      <c r="I257" s="190"/>
      <c r="J257" s="190"/>
      <c r="K257" s="190"/>
      <c r="L257" s="190"/>
      <c r="M257" s="190"/>
      <c r="N257" s="190"/>
      <c r="O257" s="190"/>
      <c r="P257" s="190"/>
      <c r="Q257" s="190"/>
      <c r="R257" s="190"/>
    </row>
    <row r="258" spans="1:18" x14ac:dyDescent="0.15">
      <c r="A258" s="64"/>
      <c r="B258" s="190"/>
      <c r="C258" s="190"/>
      <c r="D258" s="190"/>
      <c r="E258" s="190"/>
      <c r="F258" s="190"/>
      <c r="G258" s="190"/>
      <c r="H258" s="190"/>
      <c r="I258" s="190"/>
      <c r="J258" s="190"/>
      <c r="K258" s="190"/>
      <c r="L258" s="190"/>
      <c r="M258" s="190"/>
      <c r="N258" s="190"/>
      <c r="O258" s="190"/>
      <c r="P258" s="190"/>
      <c r="Q258" s="190"/>
      <c r="R258" s="190"/>
    </row>
    <row r="259" spans="1:18" x14ac:dyDescent="0.15">
      <c r="A259" s="64"/>
      <c r="B259" s="190"/>
      <c r="C259" s="190"/>
      <c r="D259" s="190"/>
      <c r="E259" s="190"/>
      <c r="F259" s="190"/>
      <c r="G259" s="190"/>
      <c r="H259" s="190"/>
      <c r="I259" s="190"/>
      <c r="J259" s="190"/>
      <c r="K259" s="190"/>
      <c r="L259" s="190"/>
      <c r="M259" s="190"/>
      <c r="N259" s="190"/>
      <c r="O259" s="190"/>
      <c r="P259" s="190"/>
      <c r="Q259" s="190"/>
      <c r="R259" s="190"/>
    </row>
    <row r="260" spans="1:18" x14ac:dyDescent="0.15">
      <c r="A260" s="64"/>
      <c r="B260" s="190"/>
      <c r="C260" s="190"/>
      <c r="D260" s="190"/>
      <c r="E260" s="190"/>
      <c r="F260" s="190"/>
      <c r="G260" s="190"/>
      <c r="H260" s="190"/>
      <c r="I260" s="190"/>
      <c r="J260" s="190"/>
      <c r="K260" s="190"/>
      <c r="L260" s="190"/>
      <c r="M260" s="190"/>
      <c r="N260" s="190"/>
      <c r="O260" s="190"/>
      <c r="P260" s="190"/>
      <c r="Q260" s="190"/>
      <c r="R260" s="190"/>
    </row>
    <row r="261" spans="1:18" x14ac:dyDescent="0.15">
      <c r="A261" s="64"/>
      <c r="B261" s="190"/>
      <c r="C261" s="190"/>
      <c r="D261" s="190"/>
      <c r="E261" s="190"/>
      <c r="F261" s="190"/>
      <c r="G261" s="190"/>
      <c r="H261" s="190"/>
      <c r="I261" s="190"/>
      <c r="J261" s="190"/>
      <c r="K261" s="190"/>
      <c r="L261" s="190"/>
      <c r="M261" s="190"/>
      <c r="N261" s="190"/>
      <c r="O261" s="190"/>
      <c r="P261" s="190"/>
      <c r="Q261" s="190"/>
      <c r="R261" s="190"/>
    </row>
    <row r="262" spans="1:18" x14ac:dyDescent="0.15">
      <c r="A262" s="64"/>
    </row>
    <row r="263" spans="1:18" x14ac:dyDescent="0.15">
      <c r="A263" s="65" t="s">
        <v>179</v>
      </c>
      <c r="B263" t="s">
        <v>180</v>
      </c>
    </row>
    <row r="264" spans="1:18" x14ac:dyDescent="0.15">
      <c r="A264" s="55" t="s">
        <v>165</v>
      </c>
      <c r="B264" t="s">
        <v>181</v>
      </c>
    </row>
    <row r="265" spans="1:18" x14ac:dyDescent="0.15">
      <c r="A265" s="64"/>
      <c r="B265" s="181" t="s">
        <v>182</v>
      </c>
      <c r="C265" s="181"/>
      <c r="D265" s="181"/>
      <c r="E265" s="187" t="s">
        <v>390</v>
      </c>
      <c r="F265" s="187"/>
      <c r="G265" s="187"/>
      <c r="H265" s="187"/>
      <c r="I265" s="187"/>
      <c r="J265" s="187"/>
      <c r="K265" s="187"/>
      <c r="L265" s="187"/>
      <c r="M265" s="187"/>
      <c r="N265" s="187"/>
      <c r="O265" s="187"/>
      <c r="P265" s="187"/>
      <c r="Q265" s="187"/>
      <c r="R265" s="187"/>
    </row>
    <row r="266" spans="1:18" x14ac:dyDescent="0.15">
      <c r="A266" s="64"/>
      <c r="B266" s="181"/>
      <c r="C266" s="181"/>
      <c r="D266" s="181"/>
      <c r="E266" s="187"/>
      <c r="F266" s="187"/>
      <c r="G266" s="187"/>
      <c r="H266" s="187"/>
      <c r="I266" s="187"/>
      <c r="J266" s="187"/>
      <c r="K266" s="187"/>
      <c r="L266" s="187"/>
      <c r="M266" s="187"/>
      <c r="N266" s="187"/>
      <c r="O266" s="187"/>
      <c r="P266" s="187"/>
      <c r="Q266" s="187"/>
      <c r="R266" s="187"/>
    </row>
    <row r="267" spans="1:18" x14ac:dyDescent="0.15">
      <c r="A267" s="64"/>
      <c r="B267" s="186" t="s">
        <v>184</v>
      </c>
      <c r="C267" s="181"/>
      <c r="D267" s="181"/>
      <c r="E267" s="187" t="s">
        <v>325</v>
      </c>
      <c r="F267" s="187"/>
      <c r="G267" s="187"/>
      <c r="H267" s="187"/>
      <c r="I267" s="187"/>
      <c r="J267" s="187"/>
      <c r="K267" s="187"/>
      <c r="L267" s="187"/>
      <c r="M267" s="187"/>
      <c r="N267" s="187"/>
      <c r="O267" s="187"/>
      <c r="P267" s="187"/>
      <c r="Q267" s="187"/>
      <c r="R267" s="187"/>
    </row>
    <row r="268" spans="1:18" x14ac:dyDescent="0.15">
      <c r="A268" s="64"/>
      <c r="B268" s="181"/>
      <c r="C268" s="181"/>
      <c r="D268" s="181"/>
      <c r="E268" s="187"/>
      <c r="F268" s="187"/>
      <c r="G268" s="187"/>
      <c r="H268" s="187"/>
      <c r="I268" s="187"/>
      <c r="J268" s="187"/>
      <c r="K268" s="187"/>
      <c r="L268" s="187"/>
      <c r="M268" s="187"/>
      <c r="N268" s="187"/>
      <c r="O268" s="187"/>
      <c r="P268" s="187"/>
      <c r="Q268" s="187"/>
      <c r="R268" s="187"/>
    </row>
    <row r="269" spans="1:18" x14ac:dyDescent="0.15">
      <c r="A269" s="64"/>
      <c r="B269" s="181" t="s">
        <v>183</v>
      </c>
      <c r="C269" s="181"/>
      <c r="D269" s="181"/>
      <c r="E269" s="187" t="s">
        <v>326</v>
      </c>
      <c r="F269" s="187"/>
      <c r="G269" s="187"/>
      <c r="H269" s="187"/>
      <c r="I269" s="187"/>
      <c r="J269" s="187"/>
      <c r="K269" s="187"/>
      <c r="L269" s="187"/>
      <c r="M269" s="187"/>
      <c r="N269" s="187"/>
      <c r="O269" s="187"/>
      <c r="P269" s="187"/>
      <c r="Q269" s="187"/>
      <c r="R269" s="187"/>
    </row>
    <row r="270" spans="1:18" x14ac:dyDescent="0.15">
      <c r="A270" s="64"/>
      <c r="B270" s="181"/>
      <c r="C270" s="181"/>
      <c r="D270" s="181"/>
      <c r="E270" s="187"/>
      <c r="F270" s="187"/>
      <c r="G270" s="187"/>
      <c r="H270" s="187"/>
      <c r="I270" s="187"/>
      <c r="J270" s="187"/>
      <c r="K270" s="187"/>
      <c r="L270" s="187"/>
      <c r="M270" s="187"/>
      <c r="N270" s="187"/>
      <c r="O270" s="187"/>
      <c r="P270" s="187"/>
      <c r="Q270" s="187"/>
      <c r="R270" s="187"/>
    </row>
    <row r="271" spans="1:18" x14ac:dyDescent="0.15">
      <c r="A271" s="64"/>
      <c r="B271" s="186" t="s">
        <v>185</v>
      </c>
      <c r="C271" s="186"/>
      <c r="D271" s="186"/>
      <c r="E271" s="187" t="s">
        <v>327</v>
      </c>
      <c r="F271" s="187"/>
      <c r="G271" s="187"/>
      <c r="H271" s="187"/>
      <c r="I271" s="187"/>
      <c r="J271" s="187"/>
      <c r="K271" s="187"/>
      <c r="L271" s="187"/>
      <c r="M271" s="187"/>
      <c r="N271" s="187"/>
      <c r="O271" s="187"/>
      <c r="P271" s="187"/>
      <c r="Q271" s="187"/>
      <c r="R271" s="187"/>
    </row>
    <row r="272" spans="1:18" x14ac:dyDescent="0.15">
      <c r="A272" s="64"/>
      <c r="B272" s="186"/>
      <c r="C272" s="186"/>
      <c r="D272" s="186"/>
      <c r="E272" s="187"/>
      <c r="F272" s="187"/>
      <c r="G272" s="187"/>
      <c r="H272" s="187"/>
      <c r="I272" s="187"/>
      <c r="J272" s="187"/>
      <c r="K272" s="187"/>
      <c r="L272" s="187"/>
      <c r="M272" s="187"/>
      <c r="N272" s="187"/>
      <c r="O272" s="187"/>
      <c r="P272" s="187"/>
      <c r="Q272" s="187"/>
      <c r="R272" s="187"/>
    </row>
    <row r="273" spans="1:18" x14ac:dyDescent="0.15">
      <c r="A273" s="64"/>
      <c r="B273" s="186"/>
      <c r="C273" s="186"/>
      <c r="D273" s="186"/>
      <c r="E273" s="187"/>
      <c r="F273" s="187"/>
      <c r="G273" s="187"/>
      <c r="H273" s="187"/>
      <c r="I273" s="187"/>
      <c r="J273" s="187"/>
      <c r="K273" s="187"/>
      <c r="L273" s="187"/>
      <c r="M273" s="187"/>
      <c r="N273" s="187"/>
      <c r="O273" s="187"/>
      <c r="P273" s="187"/>
      <c r="Q273" s="187"/>
      <c r="R273" s="187"/>
    </row>
    <row r="274" spans="1:18" x14ac:dyDescent="0.15">
      <c r="A274" s="64"/>
      <c r="B274" s="186"/>
      <c r="C274" s="186"/>
      <c r="D274" s="186"/>
      <c r="E274" s="187"/>
      <c r="F274" s="187"/>
      <c r="G274" s="187"/>
      <c r="H274" s="187"/>
      <c r="I274" s="187"/>
      <c r="J274" s="187"/>
      <c r="K274" s="187"/>
      <c r="L274" s="187"/>
      <c r="M274" s="187"/>
      <c r="N274" s="187"/>
      <c r="O274" s="187"/>
      <c r="P274" s="187"/>
      <c r="Q274" s="187"/>
      <c r="R274" s="187"/>
    </row>
    <row r="275" spans="1:18" x14ac:dyDescent="0.15">
      <c r="A275" s="64"/>
      <c r="B275" s="186" t="s">
        <v>187</v>
      </c>
      <c r="C275" s="186"/>
      <c r="D275" s="186"/>
      <c r="E275" s="187" t="s">
        <v>329</v>
      </c>
      <c r="F275" s="187"/>
      <c r="G275" s="187"/>
      <c r="H275" s="187"/>
      <c r="I275" s="187"/>
      <c r="J275" s="187"/>
      <c r="K275" s="187"/>
      <c r="L275" s="187"/>
      <c r="M275" s="187"/>
      <c r="N275" s="187"/>
      <c r="O275" s="187"/>
      <c r="P275" s="187"/>
      <c r="Q275" s="187"/>
      <c r="R275" s="187"/>
    </row>
    <row r="276" spans="1:18" x14ac:dyDescent="0.15">
      <c r="A276" s="64"/>
      <c r="B276" s="186"/>
      <c r="C276" s="186"/>
      <c r="D276" s="186"/>
      <c r="E276" s="187"/>
      <c r="F276" s="187"/>
      <c r="G276" s="187"/>
      <c r="H276" s="187"/>
      <c r="I276" s="187"/>
      <c r="J276" s="187"/>
      <c r="K276" s="187"/>
      <c r="L276" s="187"/>
      <c r="M276" s="187"/>
      <c r="N276" s="187"/>
      <c r="O276" s="187"/>
      <c r="P276" s="187"/>
      <c r="Q276" s="187"/>
      <c r="R276" s="187"/>
    </row>
    <row r="277" spans="1:18" x14ac:dyDescent="0.15">
      <c r="A277" s="64"/>
      <c r="B277" s="186"/>
      <c r="C277" s="186"/>
      <c r="D277" s="186"/>
      <c r="E277" s="187"/>
      <c r="F277" s="187"/>
      <c r="G277" s="187"/>
      <c r="H277" s="187"/>
      <c r="I277" s="187"/>
      <c r="J277" s="187"/>
      <c r="K277" s="187"/>
      <c r="L277" s="187"/>
      <c r="M277" s="187"/>
      <c r="N277" s="187"/>
      <c r="O277" s="187"/>
      <c r="P277" s="187"/>
      <c r="Q277" s="187"/>
      <c r="R277" s="187"/>
    </row>
    <row r="278" spans="1:18" x14ac:dyDescent="0.15">
      <c r="A278" s="64"/>
      <c r="B278" s="186"/>
      <c r="C278" s="186"/>
      <c r="D278" s="186"/>
      <c r="E278" s="187"/>
      <c r="F278" s="187"/>
      <c r="G278" s="187"/>
      <c r="H278" s="187"/>
      <c r="I278" s="187"/>
      <c r="J278" s="187"/>
      <c r="K278" s="187"/>
      <c r="L278" s="187"/>
      <c r="M278" s="187"/>
      <c r="N278" s="187"/>
      <c r="O278" s="187"/>
      <c r="P278" s="187"/>
      <c r="Q278" s="187"/>
      <c r="R278" s="187"/>
    </row>
    <row r="279" spans="1:18" x14ac:dyDescent="0.15">
      <c r="A279" s="64"/>
      <c r="B279" s="186"/>
      <c r="C279" s="186"/>
      <c r="D279" s="186"/>
      <c r="E279" s="187"/>
      <c r="F279" s="187"/>
      <c r="G279" s="187"/>
      <c r="H279" s="187"/>
      <c r="I279" s="187"/>
      <c r="J279" s="187"/>
      <c r="K279" s="187"/>
      <c r="L279" s="187"/>
      <c r="M279" s="187"/>
      <c r="N279" s="187"/>
      <c r="O279" s="187"/>
      <c r="P279" s="187"/>
      <c r="Q279" s="187"/>
      <c r="R279" s="187"/>
    </row>
    <row r="280" spans="1:18" x14ac:dyDescent="0.15">
      <c r="A280" s="64"/>
      <c r="B280" s="186"/>
      <c r="C280" s="186"/>
      <c r="D280" s="186"/>
      <c r="E280" s="187"/>
      <c r="F280" s="187"/>
      <c r="G280" s="187"/>
      <c r="H280" s="187"/>
      <c r="I280" s="187"/>
      <c r="J280" s="187"/>
      <c r="K280" s="187"/>
      <c r="L280" s="187"/>
      <c r="M280" s="187"/>
      <c r="N280" s="187"/>
      <c r="O280" s="187"/>
      <c r="P280" s="187"/>
      <c r="Q280" s="187"/>
      <c r="R280" s="187"/>
    </row>
    <row r="281" spans="1:18" x14ac:dyDescent="0.15">
      <c r="A281" s="64"/>
      <c r="B281" s="181" t="s">
        <v>186</v>
      </c>
      <c r="C281" s="181"/>
      <c r="D281" s="181"/>
      <c r="E281" s="187" t="s">
        <v>328</v>
      </c>
      <c r="F281" s="187"/>
      <c r="G281" s="187"/>
      <c r="H281" s="187"/>
      <c r="I281" s="187"/>
      <c r="J281" s="187"/>
      <c r="K281" s="187"/>
      <c r="L281" s="187"/>
      <c r="M281" s="187"/>
      <c r="N281" s="187"/>
      <c r="O281" s="187"/>
      <c r="P281" s="187"/>
      <c r="Q281" s="187"/>
      <c r="R281" s="187"/>
    </row>
    <row r="282" spans="1:18" x14ac:dyDescent="0.15">
      <c r="A282" s="64"/>
      <c r="B282" s="181"/>
      <c r="C282" s="181"/>
      <c r="D282" s="181"/>
      <c r="E282" s="187"/>
      <c r="F282" s="187"/>
      <c r="G282" s="187"/>
      <c r="H282" s="187"/>
      <c r="I282" s="187"/>
      <c r="J282" s="187"/>
      <c r="K282" s="187"/>
      <c r="L282" s="187"/>
      <c r="M282" s="187"/>
      <c r="N282" s="187"/>
      <c r="O282" s="187"/>
      <c r="P282" s="187"/>
      <c r="Q282" s="187"/>
      <c r="R282" s="187"/>
    </row>
    <row r="283" spans="1:18" x14ac:dyDescent="0.15">
      <c r="A283" s="64"/>
    </row>
    <row r="284" spans="1:18" x14ac:dyDescent="0.15">
      <c r="A284" s="64"/>
      <c r="B284" s="181" t="s">
        <v>182</v>
      </c>
      <c r="C284" s="181"/>
      <c r="D284" s="181"/>
      <c r="E284" s="188"/>
      <c r="F284" s="188"/>
      <c r="G284" s="188"/>
      <c r="H284" s="188"/>
      <c r="I284" s="188"/>
      <c r="J284" s="188"/>
      <c r="K284" s="188"/>
      <c r="L284" s="188"/>
      <c r="M284" s="188"/>
      <c r="N284" s="188"/>
      <c r="O284" s="188"/>
      <c r="P284" s="188"/>
      <c r="Q284" s="188"/>
      <c r="R284" s="188"/>
    </row>
    <row r="285" spans="1:18" x14ac:dyDescent="0.15">
      <c r="A285" s="64"/>
      <c r="B285" s="181"/>
      <c r="C285" s="181"/>
      <c r="D285" s="181"/>
      <c r="E285" s="188"/>
      <c r="F285" s="188"/>
      <c r="G285" s="188"/>
      <c r="H285" s="188"/>
      <c r="I285" s="188"/>
      <c r="J285" s="188"/>
      <c r="K285" s="188"/>
      <c r="L285" s="188"/>
      <c r="M285" s="188"/>
      <c r="N285" s="188"/>
      <c r="O285" s="188"/>
      <c r="P285" s="188"/>
      <c r="Q285" s="188"/>
      <c r="R285" s="188"/>
    </row>
    <row r="286" spans="1:18" x14ac:dyDescent="0.15">
      <c r="A286" s="64"/>
      <c r="B286" s="186" t="s">
        <v>184</v>
      </c>
      <c r="C286" s="181"/>
      <c r="D286" s="181"/>
      <c r="E286" s="188"/>
      <c r="F286" s="188"/>
      <c r="G286" s="188"/>
      <c r="H286" s="188"/>
      <c r="I286" s="188"/>
      <c r="J286" s="188"/>
      <c r="K286" s="188"/>
      <c r="L286" s="188"/>
      <c r="M286" s="188"/>
      <c r="N286" s="188"/>
      <c r="O286" s="188"/>
      <c r="P286" s="188"/>
      <c r="Q286" s="188"/>
      <c r="R286" s="188"/>
    </row>
    <row r="287" spans="1:18" x14ac:dyDescent="0.15">
      <c r="A287" s="64"/>
      <c r="B287" s="181"/>
      <c r="C287" s="181"/>
      <c r="D287" s="181"/>
      <c r="E287" s="188"/>
      <c r="F287" s="188"/>
      <c r="G287" s="188"/>
      <c r="H287" s="188"/>
      <c r="I287" s="188"/>
      <c r="J287" s="188"/>
      <c r="K287" s="188"/>
      <c r="L287" s="188"/>
      <c r="M287" s="188"/>
      <c r="N287" s="188"/>
      <c r="O287" s="188"/>
      <c r="P287" s="188"/>
      <c r="Q287" s="188"/>
      <c r="R287" s="188"/>
    </row>
    <row r="288" spans="1:18" x14ac:dyDescent="0.15">
      <c r="A288" s="64"/>
      <c r="B288" s="181" t="s">
        <v>183</v>
      </c>
      <c r="C288" s="181"/>
      <c r="D288" s="181"/>
      <c r="E288" s="188"/>
      <c r="F288" s="188"/>
      <c r="G288" s="188"/>
      <c r="H288" s="188"/>
      <c r="I288" s="188"/>
      <c r="J288" s="188"/>
      <c r="K288" s="188"/>
      <c r="L288" s="188"/>
      <c r="M288" s="188"/>
      <c r="N288" s="188"/>
      <c r="O288" s="188"/>
      <c r="P288" s="188"/>
      <c r="Q288" s="188"/>
      <c r="R288" s="188"/>
    </row>
    <row r="289" spans="1:18" x14ac:dyDescent="0.15">
      <c r="A289" s="64"/>
      <c r="B289" s="181"/>
      <c r="C289" s="181"/>
      <c r="D289" s="181"/>
      <c r="E289" s="188"/>
      <c r="F289" s="188"/>
      <c r="G289" s="188"/>
      <c r="H289" s="188"/>
      <c r="I289" s="188"/>
      <c r="J289" s="188"/>
      <c r="K289" s="188"/>
      <c r="L289" s="188"/>
      <c r="M289" s="188"/>
      <c r="N289" s="188"/>
      <c r="O289" s="188"/>
      <c r="P289" s="188"/>
      <c r="Q289" s="188"/>
      <c r="R289" s="188"/>
    </row>
    <row r="290" spans="1:18" x14ac:dyDescent="0.15">
      <c r="A290" s="64"/>
      <c r="B290" s="186" t="s">
        <v>185</v>
      </c>
      <c r="C290" s="186"/>
      <c r="D290" s="186"/>
      <c r="E290" s="188"/>
      <c r="F290" s="188"/>
      <c r="G290" s="188"/>
      <c r="H290" s="188"/>
      <c r="I290" s="188"/>
      <c r="J290" s="188"/>
      <c r="K290" s="188"/>
      <c r="L290" s="188"/>
      <c r="M290" s="188"/>
      <c r="N290" s="188"/>
      <c r="O290" s="188"/>
      <c r="P290" s="188"/>
      <c r="Q290" s="188"/>
      <c r="R290" s="188"/>
    </row>
    <row r="291" spans="1:18" x14ac:dyDescent="0.15">
      <c r="A291" s="64"/>
      <c r="B291" s="186"/>
      <c r="C291" s="186"/>
      <c r="D291" s="186"/>
      <c r="E291" s="188"/>
      <c r="F291" s="188"/>
      <c r="G291" s="188"/>
      <c r="H291" s="188"/>
      <c r="I291" s="188"/>
      <c r="J291" s="188"/>
      <c r="K291" s="188"/>
      <c r="L291" s="188"/>
      <c r="M291" s="188"/>
      <c r="N291" s="188"/>
      <c r="O291" s="188"/>
      <c r="P291" s="188"/>
      <c r="Q291" s="188"/>
      <c r="R291" s="188"/>
    </row>
    <row r="292" spans="1:18" x14ac:dyDescent="0.15">
      <c r="A292" s="64"/>
      <c r="B292" s="186"/>
      <c r="C292" s="186"/>
      <c r="D292" s="186"/>
      <c r="E292" s="188"/>
      <c r="F292" s="188"/>
      <c r="G292" s="188"/>
      <c r="H292" s="188"/>
      <c r="I292" s="188"/>
      <c r="J292" s="188"/>
      <c r="K292" s="188"/>
      <c r="L292" s="188"/>
      <c r="M292" s="188"/>
      <c r="N292" s="188"/>
      <c r="O292" s="188"/>
      <c r="P292" s="188"/>
      <c r="Q292" s="188"/>
      <c r="R292" s="188"/>
    </row>
    <row r="293" spans="1:18" x14ac:dyDescent="0.15">
      <c r="A293" s="64"/>
      <c r="B293" s="186"/>
      <c r="C293" s="186"/>
      <c r="D293" s="186"/>
      <c r="E293" s="188"/>
      <c r="F293" s="188"/>
      <c r="G293" s="188"/>
      <c r="H293" s="188"/>
      <c r="I293" s="188"/>
      <c r="J293" s="188"/>
      <c r="K293" s="188"/>
      <c r="L293" s="188"/>
      <c r="M293" s="188"/>
      <c r="N293" s="188"/>
      <c r="O293" s="188"/>
      <c r="P293" s="188"/>
      <c r="Q293" s="188"/>
      <c r="R293" s="188"/>
    </row>
    <row r="294" spans="1:18" ht="13.5" customHeight="1" x14ac:dyDescent="0.15">
      <c r="A294" s="64"/>
      <c r="B294" s="186" t="s">
        <v>187</v>
      </c>
      <c r="C294" s="186"/>
      <c r="D294" s="186"/>
      <c r="E294" s="188"/>
      <c r="F294" s="188"/>
      <c r="G294" s="188"/>
      <c r="H294" s="188"/>
      <c r="I294" s="188"/>
      <c r="J294" s="188"/>
      <c r="K294" s="188"/>
      <c r="L294" s="188"/>
      <c r="M294" s="188"/>
      <c r="N294" s="188"/>
      <c r="O294" s="188"/>
      <c r="P294" s="188"/>
      <c r="Q294" s="188"/>
      <c r="R294" s="188"/>
    </row>
    <row r="295" spans="1:18" x14ac:dyDescent="0.15">
      <c r="A295" s="64"/>
      <c r="B295" s="186"/>
      <c r="C295" s="186"/>
      <c r="D295" s="186"/>
      <c r="E295" s="188"/>
      <c r="F295" s="188"/>
      <c r="G295" s="188"/>
      <c r="H295" s="188"/>
      <c r="I295" s="188"/>
      <c r="J295" s="188"/>
      <c r="K295" s="188"/>
      <c r="L295" s="188"/>
      <c r="M295" s="188"/>
      <c r="N295" s="188"/>
      <c r="O295" s="188"/>
      <c r="P295" s="188"/>
      <c r="Q295" s="188"/>
      <c r="R295" s="188"/>
    </row>
    <row r="296" spans="1:18" x14ac:dyDescent="0.15">
      <c r="A296" s="64"/>
      <c r="B296" s="186"/>
      <c r="C296" s="186"/>
      <c r="D296" s="186"/>
      <c r="E296" s="188"/>
      <c r="F296" s="188"/>
      <c r="G296" s="188"/>
      <c r="H296" s="188"/>
      <c r="I296" s="188"/>
      <c r="J296" s="188"/>
      <c r="K296" s="188"/>
      <c r="L296" s="188"/>
      <c r="M296" s="188"/>
      <c r="N296" s="188"/>
      <c r="O296" s="188"/>
      <c r="P296" s="188"/>
      <c r="Q296" s="188"/>
      <c r="R296" s="188"/>
    </row>
    <row r="297" spans="1:18" x14ac:dyDescent="0.15">
      <c r="A297" s="64"/>
      <c r="B297" s="186"/>
      <c r="C297" s="186"/>
      <c r="D297" s="186"/>
      <c r="E297" s="188"/>
      <c r="F297" s="188"/>
      <c r="G297" s="188"/>
      <c r="H297" s="188"/>
      <c r="I297" s="188"/>
      <c r="J297" s="188"/>
      <c r="K297" s="188"/>
      <c r="L297" s="188"/>
      <c r="M297" s="188"/>
      <c r="N297" s="188"/>
      <c r="O297" s="188"/>
      <c r="P297" s="188"/>
      <c r="Q297" s="188"/>
      <c r="R297" s="188"/>
    </row>
    <row r="298" spans="1:18" x14ac:dyDescent="0.15">
      <c r="A298" s="64"/>
      <c r="B298" s="186"/>
      <c r="C298" s="186"/>
      <c r="D298" s="186"/>
      <c r="E298" s="188"/>
      <c r="F298" s="188"/>
      <c r="G298" s="188"/>
      <c r="H298" s="188"/>
      <c r="I298" s="188"/>
      <c r="J298" s="188"/>
      <c r="K298" s="188"/>
      <c r="L298" s="188"/>
      <c r="M298" s="188"/>
      <c r="N298" s="188"/>
      <c r="O298" s="188"/>
      <c r="P298" s="188"/>
      <c r="Q298" s="188"/>
      <c r="R298" s="188"/>
    </row>
    <row r="299" spans="1:18" x14ac:dyDescent="0.15">
      <c r="A299" s="64"/>
      <c r="B299" s="186"/>
      <c r="C299" s="186"/>
      <c r="D299" s="186"/>
      <c r="E299" s="188"/>
      <c r="F299" s="188"/>
      <c r="G299" s="188"/>
      <c r="H299" s="188"/>
      <c r="I299" s="188"/>
      <c r="J299" s="188"/>
      <c r="K299" s="188"/>
      <c r="L299" s="188"/>
      <c r="M299" s="188"/>
      <c r="N299" s="188"/>
      <c r="O299" s="188"/>
      <c r="P299" s="188"/>
      <c r="Q299" s="188"/>
      <c r="R299" s="188"/>
    </row>
    <row r="300" spans="1:18" x14ac:dyDescent="0.15">
      <c r="A300" s="64"/>
      <c r="B300" s="181" t="s">
        <v>186</v>
      </c>
      <c r="C300" s="181"/>
      <c r="D300" s="181"/>
      <c r="E300" s="188"/>
      <c r="F300" s="188"/>
      <c r="G300" s="188"/>
      <c r="H300" s="188"/>
      <c r="I300" s="188"/>
      <c r="J300" s="188"/>
      <c r="K300" s="188"/>
      <c r="L300" s="188"/>
      <c r="M300" s="188"/>
      <c r="N300" s="188"/>
      <c r="O300" s="188"/>
      <c r="P300" s="188"/>
      <c r="Q300" s="188"/>
      <c r="R300" s="188"/>
    </row>
    <row r="301" spans="1:18" x14ac:dyDescent="0.15">
      <c r="A301" s="64"/>
      <c r="B301" s="181"/>
      <c r="C301" s="181"/>
      <c r="D301" s="181"/>
      <c r="E301" s="188"/>
      <c r="F301" s="188"/>
      <c r="G301" s="188"/>
      <c r="H301" s="188"/>
      <c r="I301" s="188"/>
      <c r="J301" s="188"/>
      <c r="K301" s="188"/>
      <c r="L301" s="188"/>
      <c r="M301" s="188"/>
      <c r="N301" s="188"/>
      <c r="O301" s="188"/>
      <c r="P301" s="188"/>
      <c r="Q301" s="188"/>
      <c r="R301" s="188"/>
    </row>
    <row r="302" spans="1:18" x14ac:dyDescent="0.15">
      <c r="A302" s="64"/>
    </row>
    <row r="303" spans="1:18" x14ac:dyDescent="0.15">
      <c r="A303" s="64"/>
    </row>
    <row r="304" spans="1:18" x14ac:dyDescent="0.15">
      <c r="A304" s="64"/>
    </row>
    <row r="305" spans="1:1" x14ac:dyDescent="0.15">
      <c r="A305" s="64"/>
    </row>
    <row r="306" spans="1:1" x14ac:dyDescent="0.15">
      <c r="A306" s="64"/>
    </row>
    <row r="307" spans="1:1" x14ac:dyDescent="0.15">
      <c r="A307" s="64"/>
    </row>
    <row r="308" spans="1:1" x14ac:dyDescent="0.15">
      <c r="A308" s="64"/>
    </row>
    <row r="309" spans="1:1" x14ac:dyDescent="0.15">
      <c r="A309" s="64"/>
    </row>
    <row r="310" spans="1:1" x14ac:dyDescent="0.15">
      <c r="A310" s="64"/>
    </row>
    <row r="311" spans="1:1" x14ac:dyDescent="0.15">
      <c r="A311" s="64"/>
    </row>
    <row r="312" spans="1:1" x14ac:dyDescent="0.15">
      <c r="A312" s="64"/>
    </row>
    <row r="313" spans="1:1" x14ac:dyDescent="0.15">
      <c r="A313" s="64"/>
    </row>
    <row r="314" spans="1:1" x14ac:dyDescent="0.15">
      <c r="A314" s="64"/>
    </row>
    <row r="315" spans="1:1" x14ac:dyDescent="0.15">
      <c r="A315" s="64"/>
    </row>
    <row r="316" spans="1:1" x14ac:dyDescent="0.15">
      <c r="A316" s="64"/>
    </row>
    <row r="317" spans="1:1" x14ac:dyDescent="0.15">
      <c r="A317" s="64"/>
    </row>
    <row r="318" spans="1:1" x14ac:dyDescent="0.15">
      <c r="A318" s="64"/>
    </row>
    <row r="319" spans="1:1" x14ac:dyDescent="0.15">
      <c r="A319" s="64"/>
    </row>
    <row r="320" spans="1:1" x14ac:dyDescent="0.15">
      <c r="A320" s="64"/>
    </row>
    <row r="321" spans="1:1" x14ac:dyDescent="0.15">
      <c r="A321" s="64"/>
    </row>
    <row r="322" spans="1:1" x14ac:dyDescent="0.15">
      <c r="A322" s="64"/>
    </row>
    <row r="323" spans="1:1" x14ac:dyDescent="0.15">
      <c r="A323" s="64"/>
    </row>
    <row r="324" spans="1:1" x14ac:dyDescent="0.15">
      <c r="A324" s="64"/>
    </row>
    <row r="325" spans="1:1" x14ac:dyDescent="0.15">
      <c r="A325" s="64"/>
    </row>
    <row r="326" spans="1:1" x14ac:dyDescent="0.15">
      <c r="A326" s="64"/>
    </row>
    <row r="327" spans="1:1" x14ac:dyDescent="0.15">
      <c r="A327" s="64"/>
    </row>
    <row r="328" spans="1:1" x14ac:dyDescent="0.15">
      <c r="A328" s="64"/>
    </row>
    <row r="329" spans="1:1" x14ac:dyDescent="0.15">
      <c r="A329" s="64"/>
    </row>
    <row r="330" spans="1:1" x14ac:dyDescent="0.15">
      <c r="A330" s="64"/>
    </row>
    <row r="331" spans="1:1" x14ac:dyDescent="0.15">
      <c r="A331" s="64"/>
    </row>
    <row r="332" spans="1:1" x14ac:dyDescent="0.15">
      <c r="A332" s="64"/>
    </row>
    <row r="333" spans="1:1" x14ac:dyDescent="0.15">
      <c r="A333" s="64"/>
    </row>
    <row r="334" spans="1:1" x14ac:dyDescent="0.15">
      <c r="A334" s="64"/>
    </row>
    <row r="335" spans="1:1" x14ac:dyDescent="0.15">
      <c r="A335" s="64"/>
    </row>
    <row r="336" spans="1:1" x14ac:dyDescent="0.15">
      <c r="A336" s="64"/>
    </row>
    <row r="337" spans="1:1" x14ac:dyDescent="0.15">
      <c r="A337" s="64"/>
    </row>
    <row r="338" spans="1:1" x14ac:dyDescent="0.15">
      <c r="A338" s="64"/>
    </row>
    <row r="339" spans="1:1" x14ac:dyDescent="0.15">
      <c r="A339" s="64"/>
    </row>
    <row r="340" spans="1:1" x14ac:dyDescent="0.15">
      <c r="A340" s="64"/>
    </row>
    <row r="341" spans="1:1" x14ac:dyDescent="0.15">
      <c r="A341" s="64"/>
    </row>
    <row r="342" spans="1:1" x14ac:dyDescent="0.15">
      <c r="A342" s="64"/>
    </row>
    <row r="343" spans="1:1" x14ac:dyDescent="0.15">
      <c r="A343" s="64"/>
    </row>
    <row r="344" spans="1:1" x14ac:dyDescent="0.15">
      <c r="A344" s="64"/>
    </row>
    <row r="345" spans="1:1" x14ac:dyDescent="0.15">
      <c r="A345" s="64"/>
    </row>
    <row r="346" spans="1:1" x14ac:dyDescent="0.15">
      <c r="A346" s="64"/>
    </row>
    <row r="347" spans="1:1" x14ac:dyDescent="0.15">
      <c r="A347" s="64"/>
    </row>
    <row r="348" spans="1:1" x14ac:dyDescent="0.15">
      <c r="A348" s="64"/>
    </row>
    <row r="349" spans="1:1" x14ac:dyDescent="0.15">
      <c r="A349" s="64"/>
    </row>
    <row r="350" spans="1:1" x14ac:dyDescent="0.15">
      <c r="A350" s="64"/>
    </row>
    <row r="351" spans="1:1" x14ac:dyDescent="0.15">
      <c r="A351" s="64"/>
    </row>
    <row r="352" spans="1:1" x14ac:dyDescent="0.15">
      <c r="A352" s="64"/>
    </row>
    <row r="353" spans="1:1" x14ac:dyDescent="0.15">
      <c r="A353" s="64"/>
    </row>
    <row r="354" spans="1:1" x14ac:dyDescent="0.15">
      <c r="A354" s="64"/>
    </row>
    <row r="355" spans="1:1" x14ac:dyDescent="0.15">
      <c r="A355" s="64"/>
    </row>
    <row r="356" spans="1:1" x14ac:dyDescent="0.15">
      <c r="A356" s="64"/>
    </row>
    <row r="357" spans="1:1" x14ac:dyDescent="0.15">
      <c r="A357" s="64"/>
    </row>
    <row r="358" spans="1:1" x14ac:dyDescent="0.15">
      <c r="A358" s="64"/>
    </row>
    <row r="359" spans="1:1" x14ac:dyDescent="0.15">
      <c r="A359" s="64"/>
    </row>
    <row r="360" spans="1:1" x14ac:dyDescent="0.15">
      <c r="A360" s="64"/>
    </row>
    <row r="361" spans="1:1" x14ac:dyDescent="0.15">
      <c r="A361" s="64"/>
    </row>
    <row r="362" spans="1:1" x14ac:dyDescent="0.15">
      <c r="A362" s="64"/>
    </row>
    <row r="363" spans="1:1" x14ac:dyDescent="0.15">
      <c r="A363" s="64"/>
    </row>
    <row r="364" spans="1:1" x14ac:dyDescent="0.15">
      <c r="A364" s="64"/>
    </row>
    <row r="365" spans="1:1" x14ac:dyDescent="0.15">
      <c r="A365" s="64"/>
    </row>
    <row r="366" spans="1:1" x14ac:dyDescent="0.15">
      <c r="A366" s="64"/>
    </row>
    <row r="367" spans="1:1" x14ac:dyDescent="0.15">
      <c r="A367" s="64"/>
    </row>
    <row r="368" spans="1:1" x14ac:dyDescent="0.15">
      <c r="A368" s="64"/>
    </row>
    <row r="369" spans="1:1" x14ac:dyDescent="0.15">
      <c r="A369" s="64"/>
    </row>
    <row r="370" spans="1:1" x14ac:dyDescent="0.15">
      <c r="A370" s="64"/>
    </row>
    <row r="371" spans="1:1" x14ac:dyDescent="0.15">
      <c r="A371" s="64"/>
    </row>
    <row r="372" spans="1:1" x14ac:dyDescent="0.15">
      <c r="A372" s="64"/>
    </row>
    <row r="373" spans="1:1" x14ac:dyDescent="0.15">
      <c r="A373" s="64"/>
    </row>
    <row r="374" spans="1:1" x14ac:dyDescent="0.15">
      <c r="A374" s="64"/>
    </row>
    <row r="375" spans="1:1" x14ac:dyDescent="0.15">
      <c r="A375" s="64"/>
    </row>
    <row r="376" spans="1:1" x14ac:dyDescent="0.15">
      <c r="A376" s="64"/>
    </row>
    <row r="377" spans="1:1" x14ac:dyDescent="0.15">
      <c r="A377" s="64"/>
    </row>
    <row r="378" spans="1:1" x14ac:dyDescent="0.15">
      <c r="A378" s="64"/>
    </row>
    <row r="379" spans="1:1" x14ac:dyDescent="0.15">
      <c r="A379" s="64"/>
    </row>
    <row r="380" spans="1:1" x14ac:dyDescent="0.15">
      <c r="A380" s="64"/>
    </row>
    <row r="381" spans="1:1" x14ac:dyDescent="0.15">
      <c r="A381" s="64"/>
    </row>
    <row r="382" spans="1:1" x14ac:dyDescent="0.15">
      <c r="A382" s="64"/>
    </row>
    <row r="383" spans="1:1" x14ac:dyDescent="0.15">
      <c r="A383" s="64"/>
    </row>
    <row r="384" spans="1:1" x14ac:dyDescent="0.15">
      <c r="A384" s="64"/>
    </row>
    <row r="385" spans="1:1" x14ac:dyDescent="0.15">
      <c r="A385" s="64"/>
    </row>
    <row r="386" spans="1:1" x14ac:dyDescent="0.15">
      <c r="A386" s="64"/>
    </row>
    <row r="387" spans="1:1" x14ac:dyDescent="0.15">
      <c r="A387" s="64"/>
    </row>
    <row r="388" spans="1:1" x14ac:dyDescent="0.15">
      <c r="A388" s="64"/>
    </row>
    <row r="389" spans="1:1" x14ac:dyDescent="0.15">
      <c r="A389" s="64"/>
    </row>
    <row r="390" spans="1:1" x14ac:dyDescent="0.15">
      <c r="A390" s="64"/>
    </row>
    <row r="391" spans="1:1" x14ac:dyDescent="0.15">
      <c r="A391" s="64"/>
    </row>
    <row r="392" spans="1:1" x14ac:dyDescent="0.15">
      <c r="A392" s="64"/>
    </row>
    <row r="393" spans="1:1" x14ac:dyDescent="0.15">
      <c r="A393" s="64"/>
    </row>
    <row r="394" spans="1:1" x14ac:dyDescent="0.15">
      <c r="A394" s="64"/>
    </row>
    <row r="395" spans="1:1" x14ac:dyDescent="0.15">
      <c r="A395" s="64"/>
    </row>
    <row r="396" spans="1:1" x14ac:dyDescent="0.15">
      <c r="A396" s="64"/>
    </row>
    <row r="397" spans="1:1" x14ac:dyDescent="0.15">
      <c r="A397" s="64"/>
    </row>
    <row r="398" spans="1:1" x14ac:dyDescent="0.15">
      <c r="A398" s="64"/>
    </row>
    <row r="399" spans="1:1" x14ac:dyDescent="0.15">
      <c r="A399" s="64"/>
    </row>
    <row r="400" spans="1:1" x14ac:dyDescent="0.15">
      <c r="A400" s="64"/>
    </row>
    <row r="401" spans="1:1" x14ac:dyDescent="0.15">
      <c r="A401" s="64"/>
    </row>
    <row r="402" spans="1:1" x14ac:dyDescent="0.15">
      <c r="A402" s="64"/>
    </row>
    <row r="403" spans="1:1" x14ac:dyDescent="0.15">
      <c r="A403" s="64"/>
    </row>
    <row r="404" spans="1:1" x14ac:dyDescent="0.15">
      <c r="A404" s="64"/>
    </row>
    <row r="405" spans="1:1" x14ac:dyDescent="0.15">
      <c r="A405" s="64"/>
    </row>
    <row r="406" spans="1:1" x14ac:dyDescent="0.15">
      <c r="A406" s="64"/>
    </row>
    <row r="407" spans="1:1" x14ac:dyDescent="0.15">
      <c r="A407" s="64"/>
    </row>
    <row r="408" spans="1:1" x14ac:dyDescent="0.15">
      <c r="A408" s="64"/>
    </row>
    <row r="409" spans="1:1" x14ac:dyDescent="0.15">
      <c r="A409" s="64"/>
    </row>
    <row r="410" spans="1:1" x14ac:dyDescent="0.15">
      <c r="A410" s="64"/>
    </row>
    <row r="411" spans="1:1" x14ac:dyDescent="0.15">
      <c r="A411" s="64"/>
    </row>
    <row r="412" spans="1:1" x14ac:dyDescent="0.15">
      <c r="A412" s="64"/>
    </row>
    <row r="413" spans="1:1" x14ac:dyDescent="0.15">
      <c r="A413" s="64"/>
    </row>
    <row r="414" spans="1:1" x14ac:dyDescent="0.15">
      <c r="A414" s="64"/>
    </row>
    <row r="415" spans="1:1" x14ac:dyDescent="0.15">
      <c r="A415" s="64"/>
    </row>
    <row r="416" spans="1:1" x14ac:dyDescent="0.15">
      <c r="A416" s="64"/>
    </row>
    <row r="417" spans="1:1" x14ac:dyDescent="0.15">
      <c r="A417" s="64"/>
    </row>
    <row r="418" spans="1:1" x14ac:dyDescent="0.15">
      <c r="A418" s="64"/>
    </row>
    <row r="419" spans="1:1" x14ac:dyDescent="0.15">
      <c r="A419" s="64"/>
    </row>
    <row r="420" spans="1:1" x14ac:dyDescent="0.15">
      <c r="A420" s="64"/>
    </row>
    <row r="421" spans="1:1" x14ac:dyDescent="0.15">
      <c r="A421" s="64"/>
    </row>
    <row r="422" spans="1:1" x14ac:dyDescent="0.15">
      <c r="A422" s="64"/>
    </row>
    <row r="423" spans="1:1" x14ac:dyDescent="0.15">
      <c r="A423" s="64"/>
    </row>
    <row r="424" spans="1:1" x14ac:dyDescent="0.15">
      <c r="A424" s="64"/>
    </row>
    <row r="425" spans="1:1" x14ac:dyDescent="0.15">
      <c r="A425" s="64"/>
    </row>
    <row r="426" spans="1:1" x14ac:dyDescent="0.15">
      <c r="A426" s="64"/>
    </row>
    <row r="427" spans="1:1" x14ac:dyDescent="0.15">
      <c r="A427" s="64"/>
    </row>
    <row r="428" spans="1:1" x14ac:dyDescent="0.15">
      <c r="A428" s="64"/>
    </row>
    <row r="429" spans="1:1" x14ac:dyDescent="0.15">
      <c r="A429" s="64"/>
    </row>
    <row r="430" spans="1:1" x14ac:dyDescent="0.15">
      <c r="A430" s="64"/>
    </row>
    <row r="431" spans="1:1" x14ac:dyDescent="0.15">
      <c r="A431" s="64"/>
    </row>
    <row r="432" spans="1:1" x14ac:dyDescent="0.15">
      <c r="A432" s="64"/>
    </row>
    <row r="433" spans="1:1" x14ac:dyDescent="0.15">
      <c r="A433" s="64"/>
    </row>
    <row r="434" spans="1:1" x14ac:dyDescent="0.15">
      <c r="A434" s="64"/>
    </row>
    <row r="435" spans="1:1" x14ac:dyDescent="0.15">
      <c r="A435" s="64"/>
    </row>
    <row r="436" spans="1:1" x14ac:dyDescent="0.15">
      <c r="A436" s="64"/>
    </row>
    <row r="437" spans="1:1" x14ac:dyDescent="0.15">
      <c r="A437" s="64"/>
    </row>
    <row r="438" spans="1:1" x14ac:dyDescent="0.15">
      <c r="A438" s="64"/>
    </row>
    <row r="439" spans="1:1" x14ac:dyDescent="0.15">
      <c r="A439" s="64"/>
    </row>
    <row r="440" spans="1:1" x14ac:dyDescent="0.15">
      <c r="A440" s="64"/>
    </row>
    <row r="441" spans="1:1" x14ac:dyDescent="0.15">
      <c r="A441" s="64"/>
    </row>
    <row r="442" spans="1:1" x14ac:dyDescent="0.15">
      <c r="A442" s="64"/>
    </row>
    <row r="443" spans="1:1" x14ac:dyDescent="0.15">
      <c r="A443" s="64"/>
    </row>
    <row r="444" spans="1:1" x14ac:dyDescent="0.15">
      <c r="A444" s="64"/>
    </row>
    <row r="445" spans="1:1" x14ac:dyDescent="0.15">
      <c r="A445" s="64"/>
    </row>
    <row r="446" spans="1:1" x14ac:dyDescent="0.15">
      <c r="A446" s="64"/>
    </row>
    <row r="447" spans="1:1" x14ac:dyDescent="0.15">
      <c r="A447" s="64"/>
    </row>
    <row r="448" spans="1:1" x14ac:dyDescent="0.15">
      <c r="A448" s="64"/>
    </row>
    <row r="449" spans="1:1" x14ac:dyDescent="0.15">
      <c r="A449" s="64"/>
    </row>
    <row r="450" spans="1:1" x14ac:dyDescent="0.15">
      <c r="A450" s="64"/>
    </row>
    <row r="451" spans="1:1" x14ac:dyDescent="0.15">
      <c r="A451" s="64"/>
    </row>
    <row r="452" spans="1:1" x14ac:dyDescent="0.15">
      <c r="A452" s="64"/>
    </row>
    <row r="453" spans="1:1" x14ac:dyDescent="0.15">
      <c r="A453" s="64"/>
    </row>
    <row r="454" spans="1:1" x14ac:dyDescent="0.15">
      <c r="A454" s="64"/>
    </row>
    <row r="455" spans="1:1" x14ac:dyDescent="0.15">
      <c r="A455" s="64"/>
    </row>
    <row r="456" spans="1:1" x14ac:dyDescent="0.15">
      <c r="A456" s="64"/>
    </row>
    <row r="457" spans="1:1" x14ac:dyDescent="0.15">
      <c r="A457" s="64"/>
    </row>
    <row r="458" spans="1:1" x14ac:dyDescent="0.15">
      <c r="A458" s="64"/>
    </row>
    <row r="459" spans="1:1" x14ac:dyDescent="0.15">
      <c r="A459" s="64"/>
    </row>
    <row r="460" spans="1:1" x14ac:dyDescent="0.15">
      <c r="A460" s="64"/>
    </row>
    <row r="461" spans="1:1" x14ac:dyDescent="0.15">
      <c r="A461" s="64"/>
    </row>
    <row r="462" spans="1:1" x14ac:dyDescent="0.15">
      <c r="A462" s="64"/>
    </row>
    <row r="463" spans="1:1" x14ac:dyDescent="0.15">
      <c r="A463" s="64"/>
    </row>
    <row r="464" spans="1:1" x14ac:dyDescent="0.15">
      <c r="A464" s="64"/>
    </row>
    <row r="465" spans="1:1" x14ac:dyDescent="0.15">
      <c r="A465" s="64"/>
    </row>
    <row r="466" spans="1:1" x14ac:dyDescent="0.15">
      <c r="A466" s="64"/>
    </row>
    <row r="467" spans="1:1" x14ac:dyDescent="0.15">
      <c r="A467" s="64"/>
    </row>
    <row r="468" spans="1:1" x14ac:dyDescent="0.15">
      <c r="A468" s="64"/>
    </row>
    <row r="469" spans="1:1" x14ac:dyDescent="0.15">
      <c r="A469" s="64"/>
    </row>
    <row r="470" spans="1:1" x14ac:dyDescent="0.15">
      <c r="A470" s="64"/>
    </row>
    <row r="471" spans="1:1" x14ac:dyDescent="0.15">
      <c r="A471" s="64"/>
    </row>
    <row r="472" spans="1:1" x14ac:dyDescent="0.15">
      <c r="A472" s="64"/>
    </row>
    <row r="473" spans="1:1" x14ac:dyDescent="0.15">
      <c r="A473" s="64"/>
    </row>
    <row r="474" spans="1:1" x14ac:dyDescent="0.15">
      <c r="A474" s="64"/>
    </row>
    <row r="475" spans="1:1" x14ac:dyDescent="0.15">
      <c r="A475" s="64"/>
    </row>
    <row r="476" spans="1:1" x14ac:dyDescent="0.15">
      <c r="A476" s="64"/>
    </row>
    <row r="477" spans="1:1" x14ac:dyDescent="0.15">
      <c r="A477" s="64"/>
    </row>
    <row r="478" spans="1:1" x14ac:dyDescent="0.15">
      <c r="A478" s="64"/>
    </row>
    <row r="479" spans="1:1" x14ac:dyDescent="0.15">
      <c r="A479" s="64"/>
    </row>
    <row r="480" spans="1:1" x14ac:dyDescent="0.15">
      <c r="A480" s="64"/>
    </row>
    <row r="481" spans="1:1" x14ac:dyDescent="0.15">
      <c r="A481" s="64"/>
    </row>
    <row r="482" spans="1:1" x14ac:dyDescent="0.15">
      <c r="A482" s="64"/>
    </row>
    <row r="483" spans="1:1" x14ac:dyDescent="0.15">
      <c r="A483" s="64"/>
    </row>
    <row r="484" spans="1:1" x14ac:dyDescent="0.15">
      <c r="A484" s="64"/>
    </row>
    <row r="485" spans="1:1" x14ac:dyDescent="0.15">
      <c r="A485" s="64"/>
    </row>
    <row r="486" spans="1:1" x14ac:dyDescent="0.15">
      <c r="A486" s="64"/>
    </row>
    <row r="487" spans="1:1" x14ac:dyDescent="0.15">
      <c r="A487" s="64"/>
    </row>
    <row r="488" spans="1:1" x14ac:dyDescent="0.15">
      <c r="A488" s="64"/>
    </row>
    <row r="489" spans="1:1" x14ac:dyDescent="0.15">
      <c r="A489" s="64"/>
    </row>
    <row r="490" spans="1:1" x14ac:dyDescent="0.15">
      <c r="A490" s="64"/>
    </row>
    <row r="491" spans="1:1" x14ac:dyDescent="0.15">
      <c r="A491" s="64"/>
    </row>
    <row r="492" spans="1:1" x14ac:dyDescent="0.15">
      <c r="A492" s="64"/>
    </row>
    <row r="493" spans="1:1" x14ac:dyDescent="0.15">
      <c r="A493" s="64"/>
    </row>
    <row r="494" spans="1:1" x14ac:dyDescent="0.15">
      <c r="A494" s="64"/>
    </row>
    <row r="495" spans="1:1" x14ac:dyDescent="0.15">
      <c r="A495" s="64"/>
    </row>
    <row r="496" spans="1:1" x14ac:dyDescent="0.15">
      <c r="A496" s="64"/>
    </row>
  </sheetData>
  <mergeCells count="228">
    <mergeCell ref="N193:P194"/>
    <mergeCell ref="N195:P196"/>
    <mergeCell ref="Q203:S203"/>
    <mergeCell ref="Q206:S206"/>
    <mergeCell ref="B201:J202"/>
    <mergeCell ref="B203:J204"/>
    <mergeCell ref="B205:J206"/>
    <mergeCell ref="K193:M194"/>
    <mergeCell ref="K195:M196"/>
    <mergeCell ref="K197:M198"/>
    <mergeCell ref="K199:M200"/>
    <mergeCell ref="K201:M202"/>
    <mergeCell ref="K203:M204"/>
    <mergeCell ref="K205:M206"/>
    <mergeCell ref="H128:K128"/>
    <mergeCell ref="P129:R130"/>
    <mergeCell ref="S129:S130"/>
    <mergeCell ref="P131:R132"/>
    <mergeCell ref="S131:S132"/>
    <mergeCell ref="H131:J132"/>
    <mergeCell ref="K131:K132"/>
    <mergeCell ref="L129:N130"/>
    <mergeCell ref="O129:O130"/>
    <mergeCell ref="L131:N132"/>
    <mergeCell ref="O131:O132"/>
    <mergeCell ref="S133:S134"/>
    <mergeCell ref="H133:J134"/>
    <mergeCell ref="L133:N134"/>
    <mergeCell ref="P133:R134"/>
    <mergeCell ref="B89:R99"/>
    <mergeCell ref="B109:R110"/>
    <mergeCell ref="B114:R118"/>
    <mergeCell ref="B103:R108"/>
    <mergeCell ref="C48:R50"/>
    <mergeCell ref="B122:G125"/>
    <mergeCell ref="H122:K123"/>
    <mergeCell ref="L122:O123"/>
    <mergeCell ref="P122:S123"/>
    <mergeCell ref="H124:H125"/>
    <mergeCell ref="I124:J125"/>
    <mergeCell ref="K124:K125"/>
    <mergeCell ref="L124:L125"/>
    <mergeCell ref="M124:N125"/>
    <mergeCell ref="O124:O125"/>
    <mergeCell ref="P124:P125"/>
    <mergeCell ref="Q124:R125"/>
    <mergeCell ref="S124:S125"/>
    <mergeCell ref="E129:G130"/>
    <mergeCell ref="C129:D132"/>
    <mergeCell ref="C16:Q19"/>
    <mergeCell ref="C60:Q61"/>
    <mergeCell ref="B65:R66"/>
    <mergeCell ref="B70:R71"/>
    <mergeCell ref="B75:R85"/>
    <mergeCell ref="K135:K136"/>
    <mergeCell ref="L135:N136"/>
    <mergeCell ref="O135:O136"/>
    <mergeCell ref="P135:R136"/>
    <mergeCell ref="C133:G134"/>
    <mergeCell ref="B133:B134"/>
    <mergeCell ref="B135:B138"/>
    <mergeCell ref="C135:G138"/>
    <mergeCell ref="K133:K134"/>
    <mergeCell ref="O133:O134"/>
    <mergeCell ref="B126:B127"/>
    <mergeCell ref="C126:G127"/>
    <mergeCell ref="K126:K127"/>
    <mergeCell ref="H126:J127"/>
    <mergeCell ref="K129:K130"/>
    <mergeCell ref="H129:J130"/>
    <mergeCell ref="E131:G132"/>
    <mergeCell ref="B129:B132"/>
    <mergeCell ref="C128:G128"/>
    <mergeCell ref="B141:B142"/>
    <mergeCell ref="C141:G142"/>
    <mergeCell ref="C143:G146"/>
    <mergeCell ref="B143:B146"/>
    <mergeCell ref="L128:O128"/>
    <mergeCell ref="P128:S128"/>
    <mergeCell ref="L126:O127"/>
    <mergeCell ref="P126:S127"/>
    <mergeCell ref="B139:B140"/>
    <mergeCell ref="C139:G140"/>
    <mergeCell ref="H139:J140"/>
    <mergeCell ref="K139:K140"/>
    <mergeCell ref="L139:N140"/>
    <mergeCell ref="O139:O140"/>
    <mergeCell ref="P139:R140"/>
    <mergeCell ref="S139:S140"/>
    <mergeCell ref="S135:S136"/>
    <mergeCell ref="H137:J138"/>
    <mergeCell ref="K137:K138"/>
    <mergeCell ref="L137:N138"/>
    <mergeCell ref="O137:O138"/>
    <mergeCell ref="P137:R138"/>
    <mergeCell ref="S137:S138"/>
    <mergeCell ref="H135:J136"/>
    <mergeCell ref="S141:S142"/>
    <mergeCell ref="H143:J146"/>
    <mergeCell ref="K143:K146"/>
    <mergeCell ref="L143:N146"/>
    <mergeCell ref="O143:O146"/>
    <mergeCell ref="P143:R146"/>
    <mergeCell ref="S143:S146"/>
    <mergeCell ref="H141:J142"/>
    <mergeCell ref="K141:K142"/>
    <mergeCell ref="L141:N142"/>
    <mergeCell ref="O141:O142"/>
    <mergeCell ref="P141:R142"/>
    <mergeCell ref="L150:O151"/>
    <mergeCell ref="P150:S151"/>
    <mergeCell ref="L147:O147"/>
    <mergeCell ref="P147:S147"/>
    <mergeCell ref="L148:O149"/>
    <mergeCell ref="H148:K149"/>
    <mergeCell ref="P148:S149"/>
    <mergeCell ref="C147:G147"/>
    <mergeCell ref="C148:G149"/>
    <mergeCell ref="C150:G151"/>
    <mergeCell ref="H147:K147"/>
    <mergeCell ref="H150:K151"/>
    <mergeCell ref="B172:G173"/>
    <mergeCell ref="H172:M173"/>
    <mergeCell ref="N172:S173"/>
    <mergeCell ref="C174:S175"/>
    <mergeCell ref="C153:S153"/>
    <mergeCell ref="C154:S155"/>
    <mergeCell ref="C156:S157"/>
    <mergeCell ref="C158:S158"/>
    <mergeCell ref="C159:S160"/>
    <mergeCell ref="C161:S162"/>
    <mergeCell ref="B168:G169"/>
    <mergeCell ref="H168:M169"/>
    <mergeCell ref="N168:S169"/>
    <mergeCell ref="B170:G171"/>
    <mergeCell ref="H170:M171"/>
    <mergeCell ref="N170:S171"/>
    <mergeCell ref="B166:G167"/>
    <mergeCell ref="H166:M167"/>
    <mergeCell ref="N166:S167"/>
    <mergeCell ref="B180:D181"/>
    <mergeCell ref="B182:B183"/>
    <mergeCell ref="C182:C183"/>
    <mergeCell ref="D182:D183"/>
    <mergeCell ref="E180:J181"/>
    <mergeCell ref="E182:J183"/>
    <mergeCell ref="K180:S181"/>
    <mergeCell ref="K182:S183"/>
    <mergeCell ref="B184:B185"/>
    <mergeCell ref="C184:C185"/>
    <mergeCell ref="D184:D185"/>
    <mergeCell ref="E184:J185"/>
    <mergeCell ref="K184:S185"/>
    <mergeCell ref="B186:B187"/>
    <mergeCell ref="C186:C187"/>
    <mergeCell ref="D186:D187"/>
    <mergeCell ref="E186:J187"/>
    <mergeCell ref="B215:B216"/>
    <mergeCell ref="C215:C216"/>
    <mergeCell ref="D215:D216"/>
    <mergeCell ref="F215:F216"/>
    <mergeCell ref="E215:E216"/>
    <mergeCell ref="B213:F214"/>
    <mergeCell ref="G213:K214"/>
    <mergeCell ref="K186:S187"/>
    <mergeCell ref="C188:S189"/>
    <mergeCell ref="L213:S214"/>
    <mergeCell ref="G215:K216"/>
    <mergeCell ref="L215:S216"/>
    <mergeCell ref="B192:J192"/>
    <mergeCell ref="N197:P198"/>
    <mergeCell ref="N199:P200"/>
    <mergeCell ref="N201:P202"/>
    <mergeCell ref="N203:P204"/>
    <mergeCell ref="N205:P206"/>
    <mergeCell ref="Q205:S205"/>
    <mergeCell ref="Q204:S204"/>
    <mergeCell ref="B220:R224"/>
    <mergeCell ref="B241:S242"/>
    <mergeCell ref="B228:R232"/>
    <mergeCell ref="B233:S234"/>
    <mergeCell ref="Q192:S192"/>
    <mergeCell ref="N192:P192"/>
    <mergeCell ref="Q193:S193"/>
    <mergeCell ref="Q195:S195"/>
    <mergeCell ref="Q197:S197"/>
    <mergeCell ref="Q199:S199"/>
    <mergeCell ref="Q201:S201"/>
    <mergeCell ref="Q202:S202"/>
    <mergeCell ref="Q200:S200"/>
    <mergeCell ref="Q198:S198"/>
    <mergeCell ref="K192:M192"/>
    <mergeCell ref="Q196:S196"/>
    <mergeCell ref="Q194:S194"/>
    <mergeCell ref="C207:S207"/>
    <mergeCell ref="C210:S210"/>
    <mergeCell ref="C208:S209"/>
    <mergeCell ref="B193:J194"/>
    <mergeCell ref="B195:J196"/>
    <mergeCell ref="B197:J198"/>
    <mergeCell ref="B199:J200"/>
    <mergeCell ref="B251:S252"/>
    <mergeCell ref="B255:S256"/>
    <mergeCell ref="B257:R261"/>
    <mergeCell ref="B265:D266"/>
    <mergeCell ref="B267:D268"/>
    <mergeCell ref="B269:D270"/>
    <mergeCell ref="E265:R266"/>
    <mergeCell ref="E267:R268"/>
    <mergeCell ref="E269:R270"/>
    <mergeCell ref="B271:D274"/>
    <mergeCell ref="E271:R274"/>
    <mergeCell ref="B275:D280"/>
    <mergeCell ref="E275:R280"/>
    <mergeCell ref="B281:D282"/>
    <mergeCell ref="E281:R282"/>
    <mergeCell ref="B300:D301"/>
    <mergeCell ref="E300:R301"/>
    <mergeCell ref="B284:D285"/>
    <mergeCell ref="E284:R285"/>
    <mergeCell ref="B286:D287"/>
    <mergeCell ref="E286:R287"/>
    <mergeCell ref="B288:D289"/>
    <mergeCell ref="E288:R289"/>
    <mergeCell ref="B290:D293"/>
    <mergeCell ref="E290:R293"/>
    <mergeCell ref="B294:D299"/>
    <mergeCell ref="E294:R299"/>
  </mergeCells>
  <phoneticPr fontId="1"/>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AA064-FC64-421F-8E1A-88AF456B5A84}">
  <dimension ref="A1:P157"/>
  <sheetViews>
    <sheetView view="pageBreakPreview" zoomScale="115" zoomScaleNormal="100" zoomScaleSheetLayoutView="115" workbookViewId="0">
      <selection activeCell="A2" sqref="A2"/>
    </sheetView>
  </sheetViews>
  <sheetFormatPr defaultRowHeight="13.5" x14ac:dyDescent="0.15"/>
  <cols>
    <col min="1" max="31" width="5.625" customWidth="1"/>
  </cols>
  <sheetData>
    <row r="1" spans="1:16" x14ac:dyDescent="0.15">
      <c r="A1" t="s">
        <v>99</v>
      </c>
    </row>
    <row r="2" spans="1:16" ht="20.100000000000001" customHeight="1" x14ac:dyDescent="0.15">
      <c r="J2" s="519" t="s">
        <v>372</v>
      </c>
      <c r="K2" s="519"/>
      <c r="L2" s="64" t="s">
        <v>189</v>
      </c>
      <c r="M2" s="518">
        <v>1</v>
      </c>
      <c r="N2" s="518"/>
      <c r="O2" s="518"/>
      <c r="P2" t="s">
        <v>188</v>
      </c>
    </row>
    <row r="3" spans="1:16" ht="20.100000000000001" customHeight="1" x14ac:dyDescent="0.15">
      <c r="J3" s="66" t="s">
        <v>101</v>
      </c>
      <c r="K3" s="57">
        <v>3</v>
      </c>
      <c r="L3" s="64" t="s">
        <v>102</v>
      </c>
      <c r="M3" s="57">
        <v>4</v>
      </c>
      <c r="N3" s="64" t="s">
        <v>103</v>
      </c>
      <c r="O3" s="57">
        <v>1</v>
      </c>
      <c r="P3" t="s">
        <v>104</v>
      </c>
    </row>
    <row r="5" spans="1:16" ht="20.100000000000001" customHeight="1" x14ac:dyDescent="0.15">
      <c r="A5" t="s">
        <v>190</v>
      </c>
    </row>
    <row r="6" spans="1:16" ht="20.100000000000001" customHeight="1" x14ac:dyDescent="0.15">
      <c r="A6" t="s">
        <v>191</v>
      </c>
    </row>
    <row r="7" spans="1:16" ht="20.100000000000001" customHeight="1" x14ac:dyDescent="0.15">
      <c r="B7" t="s">
        <v>192</v>
      </c>
    </row>
    <row r="9" spans="1:16" ht="20.100000000000001" customHeight="1" x14ac:dyDescent="0.15">
      <c r="G9" s="69" t="s">
        <v>193</v>
      </c>
      <c r="H9" s="69"/>
      <c r="I9" s="67" t="s">
        <v>196</v>
      </c>
      <c r="J9" s="521" t="s">
        <v>312</v>
      </c>
      <c r="K9" s="521"/>
    </row>
    <row r="10" spans="1:16" ht="20.100000000000001" customHeight="1" x14ac:dyDescent="0.15">
      <c r="G10" s="66"/>
      <c r="H10" s="66"/>
      <c r="I10" s="66"/>
      <c r="J10" s="521" t="s">
        <v>382</v>
      </c>
      <c r="K10" s="521"/>
      <c r="L10" s="521"/>
      <c r="M10" s="521"/>
      <c r="N10" s="521"/>
      <c r="O10" s="521"/>
      <c r="P10" s="521"/>
    </row>
    <row r="11" spans="1:16" ht="20.100000000000001" customHeight="1" x14ac:dyDescent="0.15">
      <c r="G11" s="517" t="s">
        <v>194</v>
      </c>
      <c r="H11" s="517"/>
      <c r="I11" s="517"/>
      <c r="J11" s="520" t="str">
        <f>活動計画書!C48</f>
        <v>どんぐり君の森保全の会</v>
      </c>
      <c r="K11" s="520"/>
      <c r="L11" s="520"/>
      <c r="M11" s="520"/>
      <c r="N11" s="520"/>
      <c r="O11" s="520"/>
      <c r="P11" s="520"/>
    </row>
    <row r="12" spans="1:16" ht="27" customHeight="1" x14ac:dyDescent="0.15">
      <c r="G12" s="517" t="s">
        <v>195</v>
      </c>
      <c r="H12" s="517"/>
      <c r="I12" s="517"/>
      <c r="J12" s="522" t="s">
        <v>373</v>
      </c>
      <c r="K12" s="522"/>
      <c r="L12" s="522"/>
      <c r="M12" s="522"/>
      <c r="N12" s="522"/>
      <c r="O12" s="522"/>
      <c r="P12" s="70" t="s">
        <v>197</v>
      </c>
    </row>
    <row r="14" spans="1:16" ht="20.100000000000001" customHeight="1" x14ac:dyDescent="0.15">
      <c r="A14" s="64"/>
      <c r="C14" s="64" t="s">
        <v>101</v>
      </c>
      <c r="D14" s="64">
        <f>活動計画書!I124</f>
        <v>3</v>
      </c>
      <c r="E14" s="64" t="s">
        <v>120</v>
      </c>
      <c r="F14" s="517" t="s">
        <v>198</v>
      </c>
      <c r="G14" s="517"/>
      <c r="H14" s="517"/>
      <c r="I14" s="517"/>
      <c r="J14" s="517"/>
      <c r="K14" s="517"/>
      <c r="L14" s="517"/>
      <c r="M14" s="517"/>
      <c r="N14" s="517"/>
      <c r="O14" s="64"/>
      <c r="P14" s="64"/>
    </row>
    <row r="16" spans="1:16" ht="33.75" customHeight="1" x14ac:dyDescent="0.15">
      <c r="A16" s="136" t="s">
        <v>199</v>
      </c>
      <c r="B16" s="136"/>
      <c r="C16" s="136"/>
      <c r="D16" s="136"/>
      <c r="E16" s="136"/>
      <c r="F16" s="136"/>
      <c r="G16" s="136"/>
      <c r="H16" s="136"/>
      <c r="I16" s="136"/>
      <c r="J16" s="136"/>
      <c r="K16" s="136"/>
      <c r="L16" s="136"/>
      <c r="M16" s="136"/>
      <c r="N16" s="136"/>
      <c r="O16" s="136"/>
      <c r="P16" s="136"/>
    </row>
    <row r="18" spans="1:10" x14ac:dyDescent="0.15">
      <c r="H18" s="64" t="s">
        <v>200</v>
      </c>
    </row>
    <row r="20" spans="1:10" x14ac:dyDescent="0.15">
      <c r="A20" s="64">
        <v>1</v>
      </c>
      <c r="B20" t="s">
        <v>201</v>
      </c>
      <c r="E20" s="66" t="str">
        <f>J11</f>
        <v>どんぐり君の森保全の会</v>
      </c>
    </row>
    <row r="22" spans="1:10" x14ac:dyDescent="0.15">
      <c r="A22" s="64">
        <v>2</v>
      </c>
      <c r="B22" t="s">
        <v>202</v>
      </c>
    </row>
    <row r="23" spans="1:10" x14ac:dyDescent="0.15">
      <c r="B23" s="181" t="s">
        <v>32</v>
      </c>
      <c r="C23" s="181"/>
      <c r="D23" s="181"/>
      <c r="E23" s="181"/>
      <c r="F23" s="181" t="s">
        <v>33</v>
      </c>
      <c r="G23" s="181"/>
      <c r="H23" s="181"/>
      <c r="I23" s="181"/>
      <c r="J23" s="181"/>
    </row>
    <row r="24" spans="1:10" ht="20.100000000000001" customHeight="1" x14ac:dyDescent="0.15">
      <c r="B24" s="489" t="s">
        <v>307</v>
      </c>
      <c r="C24" s="489"/>
      <c r="D24" s="489"/>
      <c r="E24" s="489"/>
      <c r="F24" s="489" t="s">
        <v>308</v>
      </c>
      <c r="G24" s="489"/>
      <c r="H24" s="489"/>
      <c r="I24" s="489"/>
      <c r="J24" s="489"/>
    </row>
    <row r="25" spans="1:10" ht="20.100000000000001" customHeight="1" x14ac:dyDescent="0.15">
      <c r="B25" s="489"/>
      <c r="C25" s="489"/>
      <c r="D25" s="489"/>
      <c r="E25" s="489"/>
      <c r="F25" s="489"/>
      <c r="G25" s="489"/>
      <c r="H25" s="489"/>
      <c r="I25" s="489"/>
      <c r="J25" s="489"/>
    </row>
    <row r="26" spans="1:10" ht="20.100000000000001" customHeight="1" x14ac:dyDescent="0.15">
      <c r="B26" s="489"/>
      <c r="C26" s="489"/>
      <c r="D26" s="489"/>
      <c r="E26" s="489"/>
      <c r="F26" s="489"/>
      <c r="G26" s="489"/>
      <c r="H26" s="489"/>
      <c r="I26" s="489"/>
      <c r="J26" s="489"/>
    </row>
    <row r="27" spans="1:10" ht="20.100000000000001" customHeight="1" x14ac:dyDescent="0.15">
      <c r="B27" s="489"/>
      <c r="C27" s="489"/>
      <c r="D27" s="489"/>
      <c r="E27" s="489"/>
      <c r="F27" s="489"/>
      <c r="G27" s="489"/>
      <c r="H27" s="489"/>
      <c r="I27" s="489"/>
      <c r="J27" s="489"/>
    </row>
    <row r="28" spans="1:10" ht="20.100000000000001" customHeight="1" x14ac:dyDescent="0.15">
      <c r="B28" s="489"/>
      <c r="C28" s="489"/>
      <c r="D28" s="489"/>
      <c r="E28" s="489"/>
      <c r="F28" s="489"/>
      <c r="G28" s="489"/>
      <c r="H28" s="489"/>
      <c r="I28" s="489"/>
      <c r="J28" s="489"/>
    </row>
    <row r="29" spans="1:10" ht="20.100000000000001" customHeight="1" x14ac:dyDescent="0.15">
      <c r="B29" s="489"/>
      <c r="C29" s="489"/>
      <c r="D29" s="489"/>
      <c r="E29" s="489"/>
      <c r="F29" s="489"/>
      <c r="G29" s="489"/>
      <c r="H29" s="489"/>
      <c r="I29" s="489"/>
      <c r="J29" s="489"/>
    </row>
    <row r="30" spans="1:10" ht="20.100000000000001" customHeight="1" x14ac:dyDescent="0.15">
      <c r="B30" s="489"/>
      <c r="C30" s="489"/>
      <c r="D30" s="489"/>
      <c r="E30" s="489"/>
      <c r="F30" s="489"/>
      <c r="G30" s="489"/>
      <c r="H30" s="489"/>
      <c r="I30" s="489"/>
      <c r="J30" s="489"/>
    </row>
    <row r="31" spans="1:10" ht="20.100000000000001" customHeight="1" x14ac:dyDescent="0.15">
      <c r="B31" s="489"/>
      <c r="C31" s="489"/>
      <c r="D31" s="489"/>
      <c r="E31" s="489"/>
      <c r="F31" s="489"/>
      <c r="G31" s="489"/>
      <c r="H31" s="489"/>
      <c r="I31" s="489"/>
      <c r="J31" s="489"/>
    </row>
    <row r="33" spans="1:15" x14ac:dyDescent="0.15">
      <c r="A33" s="64">
        <v>3</v>
      </c>
      <c r="B33" t="s">
        <v>203</v>
      </c>
    </row>
    <row r="34" spans="1:15" x14ac:dyDescent="0.15">
      <c r="B34" s="186" t="s">
        <v>204</v>
      </c>
      <c r="C34" s="181"/>
      <c r="D34" s="181"/>
      <c r="E34" s="508" t="s">
        <v>375</v>
      </c>
      <c r="F34" s="509"/>
      <c r="G34" s="509"/>
      <c r="H34" s="509"/>
      <c r="I34" s="509"/>
      <c r="J34" s="509"/>
      <c r="K34" s="509"/>
      <c r="L34" s="509"/>
      <c r="M34" s="509"/>
      <c r="N34" s="509"/>
      <c r="O34" s="510"/>
    </row>
    <row r="35" spans="1:15" x14ac:dyDescent="0.15">
      <c r="B35" s="181"/>
      <c r="C35" s="181"/>
      <c r="D35" s="181"/>
      <c r="E35" s="511" t="s">
        <v>376</v>
      </c>
      <c r="F35" s="512"/>
      <c r="G35" s="512"/>
      <c r="H35" s="512"/>
      <c r="I35" s="512"/>
      <c r="J35" s="512"/>
      <c r="K35" s="512"/>
      <c r="L35" s="512"/>
      <c r="M35" s="512"/>
      <c r="N35" s="512"/>
      <c r="O35" s="513"/>
    </row>
    <row r="36" spans="1:15" x14ac:dyDescent="0.15">
      <c r="B36" s="181"/>
      <c r="C36" s="181"/>
      <c r="D36" s="181"/>
      <c r="E36" s="514"/>
      <c r="F36" s="515"/>
      <c r="G36" s="515"/>
      <c r="H36" s="515"/>
      <c r="I36" s="515"/>
      <c r="J36" s="515"/>
      <c r="K36" s="515"/>
      <c r="L36" s="515"/>
      <c r="M36" s="515"/>
      <c r="N36" s="515"/>
      <c r="O36" s="516"/>
    </row>
    <row r="37" spans="1:15" x14ac:dyDescent="0.15">
      <c r="B37" s="181" t="s">
        <v>205</v>
      </c>
      <c r="C37" s="181"/>
      <c r="D37" s="181"/>
      <c r="E37" s="484">
        <v>422</v>
      </c>
      <c r="F37" s="485"/>
      <c r="G37" s="246" t="s">
        <v>210</v>
      </c>
      <c r="H37" s="498">
        <v>8021</v>
      </c>
      <c r="I37" s="498"/>
      <c r="J37" s="498"/>
      <c r="K37" s="113"/>
      <c r="L37" s="113"/>
      <c r="M37" s="113"/>
      <c r="N37" s="113"/>
      <c r="O37" s="114"/>
    </row>
    <row r="38" spans="1:15" x14ac:dyDescent="0.15">
      <c r="B38" s="181"/>
      <c r="C38" s="181"/>
      <c r="D38" s="181"/>
      <c r="E38" s="486"/>
      <c r="F38" s="487"/>
      <c r="G38" s="497"/>
      <c r="H38" s="499"/>
      <c r="I38" s="499"/>
      <c r="J38" s="499"/>
      <c r="K38" s="115"/>
      <c r="L38" s="115"/>
      <c r="M38" s="115"/>
      <c r="N38" s="115"/>
      <c r="O38" s="116"/>
    </row>
    <row r="39" spans="1:15" x14ac:dyDescent="0.15">
      <c r="B39" s="181" t="s">
        <v>206</v>
      </c>
      <c r="C39" s="181"/>
      <c r="D39" s="181"/>
      <c r="E39" s="500" t="s">
        <v>374</v>
      </c>
      <c r="F39" s="500"/>
      <c r="G39" s="500"/>
      <c r="H39" s="500"/>
      <c r="I39" s="500"/>
      <c r="J39" s="500"/>
      <c r="K39" s="500"/>
      <c r="L39" s="500"/>
      <c r="M39" s="500"/>
      <c r="N39" s="500"/>
      <c r="O39" s="500"/>
    </row>
    <row r="40" spans="1:15" x14ac:dyDescent="0.15">
      <c r="B40" s="181"/>
      <c r="C40" s="181"/>
      <c r="D40" s="181"/>
      <c r="E40" s="500"/>
      <c r="F40" s="500"/>
      <c r="G40" s="500"/>
      <c r="H40" s="500"/>
      <c r="I40" s="500"/>
      <c r="J40" s="500"/>
      <c r="K40" s="500"/>
      <c r="L40" s="500"/>
      <c r="M40" s="500"/>
      <c r="N40" s="500"/>
      <c r="O40" s="500"/>
    </row>
    <row r="41" spans="1:15" x14ac:dyDescent="0.15">
      <c r="B41" s="181" t="s">
        <v>207</v>
      </c>
      <c r="C41" s="181"/>
      <c r="D41" s="181"/>
      <c r="E41" s="488" t="s">
        <v>310</v>
      </c>
      <c r="F41" s="489"/>
      <c r="G41" s="489"/>
      <c r="H41" s="489"/>
      <c r="I41" s="489"/>
      <c r="J41" s="489"/>
      <c r="K41" s="489"/>
      <c r="L41" s="489"/>
      <c r="M41" s="489"/>
      <c r="N41" s="489"/>
      <c r="O41" s="489"/>
    </row>
    <row r="42" spans="1:15" x14ac:dyDescent="0.15">
      <c r="B42" s="181"/>
      <c r="C42" s="181"/>
      <c r="D42" s="181"/>
      <c r="E42" s="489"/>
      <c r="F42" s="489"/>
      <c r="G42" s="489"/>
      <c r="H42" s="489"/>
      <c r="I42" s="489"/>
      <c r="J42" s="489"/>
      <c r="K42" s="489"/>
      <c r="L42" s="489"/>
      <c r="M42" s="489"/>
      <c r="N42" s="489"/>
      <c r="O42" s="489"/>
    </row>
    <row r="43" spans="1:15" x14ac:dyDescent="0.15">
      <c r="B43" s="181" t="s">
        <v>208</v>
      </c>
      <c r="C43" s="181"/>
      <c r="D43" s="181"/>
      <c r="E43" s="489" t="s">
        <v>309</v>
      </c>
      <c r="F43" s="489"/>
      <c r="G43" s="489"/>
      <c r="H43" s="489"/>
      <c r="I43" s="489"/>
      <c r="J43" s="489"/>
      <c r="K43" s="489"/>
      <c r="L43" s="489"/>
      <c r="M43" s="489"/>
      <c r="N43" s="489"/>
      <c r="O43" s="489"/>
    </row>
    <row r="44" spans="1:15" x14ac:dyDescent="0.15">
      <c r="B44" s="181"/>
      <c r="C44" s="181"/>
      <c r="D44" s="181"/>
      <c r="E44" s="489"/>
      <c r="F44" s="489"/>
      <c r="G44" s="489"/>
      <c r="H44" s="489"/>
      <c r="I44" s="489"/>
      <c r="J44" s="489"/>
      <c r="K44" s="489"/>
      <c r="L44" s="489"/>
      <c r="M44" s="489"/>
      <c r="N44" s="489"/>
      <c r="O44" s="489"/>
    </row>
    <row r="45" spans="1:15" x14ac:dyDescent="0.15">
      <c r="B45" s="181" t="s">
        <v>209</v>
      </c>
      <c r="C45" s="181"/>
      <c r="D45" s="181"/>
      <c r="E45" s="489" t="s">
        <v>311</v>
      </c>
      <c r="F45" s="489"/>
      <c r="G45" s="489"/>
      <c r="H45" s="489"/>
      <c r="I45" s="489"/>
      <c r="J45" s="489"/>
      <c r="K45" s="489"/>
      <c r="L45" s="489"/>
      <c r="M45" s="489"/>
      <c r="N45" s="489"/>
      <c r="O45" s="489"/>
    </row>
    <row r="46" spans="1:15" x14ac:dyDescent="0.15">
      <c r="B46" s="181"/>
      <c r="C46" s="181"/>
      <c r="D46" s="181"/>
      <c r="E46" s="489"/>
      <c r="F46" s="489"/>
      <c r="G46" s="489"/>
      <c r="H46" s="489"/>
      <c r="I46" s="489"/>
      <c r="J46" s="489"/>
      <c r="K46" s="489"/>
      <c r="L46" s="489"/>
      <c r="M46" s="489"/>
      <c r="N46" s="489"/>
      <c r="O46" s="489"/>
    </row>
    <row r="51" spans="1:16" x14ac:dyDescent="0.15">
      <c r="A51" s="64">
        <v>4</v>
      </c>
      <c r="B51" t="s">
        <v>217</v>
      </c>
    </row>
    <row r="53" spans="1:16" ht="26.1" customHeight="1" x14ac:dyDescent="0.15">
      <c r="B53" s="396" t="s">
        <v>89</v>
      </c>
      <c r="C53" s="397"/>
      <c r="D53" s="397"/>
      <c r="E53" s="397"/>
      <c r="F53" s="490"/>
      <c r="G53" s="481" t="s">
        <v>90</v>
      </c>
      <c r="H53" s="480"/>
      <c r="I53" s="481" t="s">
        <v>91</v>
      </c>
      <c r="J53" s="507"/>
      <c r="K53" s="479" t="s">
        <v>92</v>
      </c>
      <c r="L53" s="480"/>
      <c r="M53" s="481" t="s">
        <v>97</v>
      </c>
      <c r="N53" s="507"/>
      <c r="O53" s="479" t="s">
        <v>22</v>
      </c>
      <c r="P53" s="507"/>
    </row>
    <row r="54" spans="1:16" ht="26.1" customHeight="1" x14ac:dyDescent="0.15">
      <c r="B54" s="386" t="s">
        <v>211</v>
      </c>
      <c r="C54" s="376"/>
      <c r="D54" s="376"/>
      <c r="E54" s="376"/>
      <c r="F54" s="384"/>
      <c r="G54" s="495">
        <v>112500</v>
      </c>
      <c r="H54" s="496"/>
      <c r="I54" s="477" t="s">
        <v>93</v>
      </c>
      <c r="J54" s="478"/>
      <c r="K54" s="501">
        <v>112500</v>
      </c>
      <c r="L54" s="502"/>
      <c r="M54" s="503"/>
      <c r="N54" s="504"/>
      <c r="O54" s="505">
        <f t="shared" ref="O54:O59" si="0">K54+M54</f>
        <v>112500</v>
      </c>
      <c r="P54" s="506"/>
    </row>
    <row r="55" spans="1:16" ht="26.1" customHeight="1" x14ac:dyDescent="0.15">
      <c r="B55" s="491" t="s">
        <v>212</v>
      </c>
      <c r="C55" s="492"/>
      <c r="D55" s="493" t="s">
        <v>29</v>
      </c>
      <c r="E55" s="493"/>
      <c r="F55" s="494"/>
      <c r="G55" s="475">
        <v>120000</v>
      </c>
      <c r="H55" s="476"/>
      <c r="I55" s="117">
        <f>活動計画書!H129</f>
        <v>0.4</v>
      </c>
      <c r="J55" s="118" t="s">
        <v>87</v>
      </c>
      <c r="K55" s="449">
        <f>G55*I55</f>
        <v>48000</v>
      </c>
      <c r="L55" s="468"/>
      <c r="M55" s="469"/>
      <c r="N55" s="470"/>
      <c r="O55" s="449">
        <f t="shared" si="0"/>
        <v>48000</v>
      </c>
      <c r="P55" s="450"/>
    </row>
    <row r="56" spans="1:16" ht="26.1" customHeight="1" x14ac:dyDescent="0.15">
      <c r="B56" s="491"/>
      <c r="C56" s="492"/>
      <c r="D56" s="493" t="s">
        <v>31</v>
      </c>
      <c r="E56" s="493"/>
      <c r="F56" s="494"/>
      <c r="G56" s="475">
        <v>285000</v>
      </c>
      <c r="H56" s="476"/>
      <c r="I56" s="117">
        <f>活動計画書!H131</f>
        <v>0.1</v>
      </c>
      <c r="J56" s="119" t="s">
        <v>87</v>
      </c>
      <c r="K56" s="449">
        <f>G56*I56</f>
        <v>28500</v>
      </c>
      <c r="L56" s="468"/>
      <c r="M56" s="469"/>
      <c r="N56" s="470"/>
      <c r="O56" s="449">
        <f t="shared" si="0"/>
        <v>28500</v>
      </c>
      <c r="P56" s="450"/>
    </row>
    <row r="57" spans="1:16" ht="26.1" customHeight="1" x14ac:dyDescent="0.15">
      <c r="B57" s="421" t="s">
        <v>213</v>
      </c>
      <c r="C57" s="422"/>
      <c r="D57" s="422"/>
      <c r="E57" s="422"/>
      <c r="F57" s="423"/>
      <c r="G57" s="475">
        <v>120000</v>
      </c>
      <c r="H57" s="476"/>
      <c r="I57" s="117">
        <f>活動計画書!H133</f>
        <v>0.1</v>
      </c>
      <c r="J57" s="119" t="s">
        <v>87</v>
      </c>
      <c r="K57" s="449">
        <f>G57*I57</f>
        <v>12000</v>
      </c>
      <c r="L57" s="468"/>
      <c r="M57" s="469"/>
      <c r="N57" s="470"/>
      <c r="O57" s="449">
        <f t="shared" si="0"/>
        <v>12000</v>
      </c>
      <c r="P57" s="450"/>
    </row>
    <row r="58" spans="1:16" ht="26.1" customHeight="1" x14ac:dyDescent="0.15">
      <c r="B58" s="421" t="s">
        <v>214</v>
      </c>
      <c r="C58" s="422"/>
      <c r="D58" s="422"/>
      <c r="E58" s="422"/>
      <c r="F58" s="423"/>
      <c r="G58" s="473">
        <v>800</v>
      </c>
      <c r="H58" s="474"/>
      <c r="I58" s="117">
        <f>活動計画書!H137</f>
        <v>70</v>
      </c>
      <c r="J58" s="120" t="s">
        <v>98</v>
      </c>
      <c r="K58" s="449">
        <f>G58*I58</f>
        <v>56000</v>
      </c>
      <c r="L58" s="468"/>
      <c r="M58" s="469"/>
      <c r="N58" s="470"/>
      <c r="O58" s="449">
        <f t="shared" si="0"/>
        <v>56000</v>
      </c>
      <c r="P58" s="450"/>
    </row>
    <row r="59" spans="1:16" ht="26.1" customHeight="1" x14ac:dyDescent="0.15">
      <c r="B59" s="421" t="s">
        <v>124</v>
      </c>
      <c r="C59" s="422"/>
      <c r="D59" s="422"/>
      <c r="E59" s="422"/>
      <c r="F59" s="423"/>
      <c r="G59" s="482">
        <v>50000</v>
      </c>
      <c r="H59" s="483"/>
      <c r="I59" s="117">
        <f>活動計画書!H139</f>
        <v>1</v>
      </c>
      <c r="J59" s="121" t="s">
        <v>88</v>
      </c>
      <c r="K59" s="449">
        <f>G59*I59</f>
        <v>50000</v>
      </c>
      <c r="L59" s="468"/>
      <c r="M59" s="469"/>
      <c r="N59" s="470"/>
      <c r="O59" s="449">
        <f t="shared" si="0"/>
        <v>50000</v>
      </c>
      <c r="P59" s="450"/>
    </row>
    <row r="60" spans="1:16" ht="26.1" customHeight="1" x14ac:dyDescent="0.15">
      <c r="B60" s="385" t="s">
        <v>21</v>
      </c>
      <c r="C60" s="375"/>
      <c r="D60" s="375"/>
      <c r="E60" s="375"/>
      <c r="F60" s="383"/>
      <c r="G60" s="436"/>
      <c r="H60" s="437"/>
      <c r="I60" s="436"/>
      <c r="J60" s="438"/>
      <c r="K60" s="445">
        <f>SUM(K54:K59)</f>
        <v>307000</v>
      </c>
      <c r="L60" s="451"/>
      <c r="M60" s="452">
        <f>SUM(M54:M59)</f>
        <v>0</v>
      </c>
      <c r="N60" s="446"/>
      <c r="O60" s="445">
        <f>SUM(O54:O59)</f>
        <v>307000</v>
      </c>
      <c r="P60" s="446"/>
    </row>
    <row r="61" spans="1:16" ht="26.1" customHeight="1" x14ac:dyDescent="0.15">
      <c r="B61" s="418" t="s">
        <v>218</v>
      </c>
      <c r="C61" s="419"/>
      <c r="D61" s="419"/>
      <c r="E61" s="419"/>
      <c r="F61" s="420"/>
      <c r="G61" s="455" t="s">
        <v>95</v>
      </c>
      <c r="H61" s="456"/>
      <c r="I61" s="457">
        <v>49500</v>
      </c>
      <c r="J61" s="458"/>
      <c r="K61" s="459">
        <f>ROUNDDOWN(I61/2,-2)</f>
        <v>24700</v>
      </c>
      <c r="L61" s="460">
        <f>ROUNDDOWN(J61/2,-2)</f>
        <v>0</v>
      </c>
      <c r="M61" s="461"/>
      <c r="N61" s="462"/>
      <c r="O61" s="459">
        <f>K61+M61</f>
        <v>24700</v>
      </c>
      <c r="P61" s="463"/>
    </row>
    <row r="62" spans="1:16" ht="26.1" customHeight="1" x14ac:dyDescent="0.15">
      <c r="B62" s="421"/>
      <c r="C62" s="422"/>
      <c r="D62" s="422"/>
      <c r="E62" s="422"/>
      <c r="F62" s="423"/>
      <c r="G62" s="464" t="s">
        <v>96</v>
      </c>
      <c r="H62" s="465"/>
      <c r="I62" s="466"/>
      <c r="J62" s="467"/>
      <c r="K62" s="449">
        <f>ROUNDDOWN(I62/2,-2)</f>
        <v>0</v>
      </c>
      <c r="L62" s="468">
        <f>ROUNDDOWN(J62/2,-2)</f>
        <v>0</v>
      </c>
      <c r="M62" s="469"/>
      <c r="N62" s="470"/>
      <c r="O62" s="449">
        <f>K62+M62</f>
        <v>0</v>
      </c>
      <c r="P62" s="471"/>
    </row>
    <row r="63" spans="1:16" ht="26.1" customHeight="1" x14ac:dyDescent="0.15">
      <c r="B63" s="424" t="s">
        <v>21</v>
      </c>
      <c r="C63" s="425"/>
      <c r="D63" s="425"/>
      <c r="E63" s="425"/>
      <c r="F63" s="426"/>
      <c r="G63" s="436"/>
      <c r="H63" s="437"/>
      <c r="I63" s="436"/>
      <c r="J63" s="438"/>
      <c r="K63" s="439">
        <f>SUM(K61:K62)</f>
        <v>24700</v>
      </c>
      <c r="L63" s="440"/>
      <c r="M63" s="447">
        <f>SUM(M61:M62)</f>
        <v>0</v>
      </c>
      <c r="N63" s="448"/>
      <c r="O63" s="439">
        <f>SUM(O61:O62)</f>
        <v>24700</v>
      </c>
      <c r="P63" s="448"/>
    </row>
    <row r="64" spans="1:16" ht="26.1" customHeight="1" thickBot="1" x14ac:dyDescent="0.2">
      <c r="B64" s="427" t="s">
        <v>22</v>
      </c>
      <c r="C64" s="428"/>
      <c r="D64" s="428"/>
      <c r="E64" s="428"/>
      <c r="F64" s="429"/>
      <c r="G64" s="441"/>
      <c r="H64" s="472"/>
      <c r="I64" s="441"/>
      <c r="J64" s="442"/>
      <c r="K64" s="443">
        <f>K61+K63</f>
        <v>49400</v>
      </c>
      <c r="L64" s="444"/>
      <c r="M64" s="453">
        <f>M61+M63</f>
        <v>0</v>
      </c>
      <c r="N64" s="454"/>
      <c r="O64" s="443">
        <f>O61+O63</f>
        <v>49400</v>
      </c>
      <c r="P64" s="454"/>
    </row>
    <row r="65" spans="1:16" ht="26.1" customHeight="1" thickTop="1" x14ac:dyDescent="0.15">
      <c r="B65" s="430" t="s">
        <v>215</v>
      </c>
      <c r="C65" s="431"/>
      <c r="D65" s="431"/>
      <c r="E65" s="431"/>
      <c r="F65" s="432"/>
      <c r="G65" s="414" t="s">
        <v>94</v>
      </c>
      <c r="H65" s="411"/>
      <c r="I65" s="122">
        <f>活動計画書!H141</f>
        <v>0.5</v>
      </c>
      <c r="J65" s="123" t="s">
        <v>87</v>
      </c>
      <c r="K65" s="410" t="s">
        <v>94</v>
      </c>
      <c r="L65" s="411"/>
      <c r="M65" s="414" t="s">
        <v>94</v>
      </c>
      <c r="N65" s="415"/>
      <c r="O65" s="410" t="s">
        <v>94</v>
      </c>
      <c r="P65" s="415"/>
    </row>
    <row r="66" spans="1:16" ht="45" customHeight="1" x14ac:dyDescent="0.15">
      <c r="B66" s="433" t="s">
        <v>216</v>
      </c>
      <c r="C66" s="434"/>
      <c r="D66" s="434"/>
      <c r="E66" s="434"/>
      <c r="F66" s="435"/>
      <c r="G66" s="416" t="s">
        <v>94</v>
      </c>
      <c r="H66" s="413"/>
      <c r="I66" s="124">
        <f>活動計画書!H143</f>
        <v>0.5</v>
      </c>
      <c r="J66" s="125" t="s">
        <v>87</v>
      </c>
      <c r="K66" s="412" t="s">
        <v>94</v>
      </c>
      <c r="L66" s="413"/>
      <c r="M66" s="416" t="s">
        <v>94</v>
      </c>
      <c r="N66" s="417"/>
      <c r="O66" s="412" t="s">
        <v>94</v>
      </c>
      <c r="P66" s="417"/>
    </row>
    <row r="67" spans="1:16" x14ac:dyDescent="0.15">
      <c r="B67" s="55" t="s">
        <v>220</v>
      </c>
      <c r="C67" s="405" t="s">
        <v>219</v>
      </c>
      <c r="D67" s="405"/>
      <c r="E67" s="405"/>
      <c r="F67" s="405"/>
      <c r="G67" s="405"/>
      <c r="H67" s="405"/>
      <c r="I67" s="405"/>
      <c r="J67" s="405"/>
      <c r="K67" s="405"/>
      <c r="L67" s="405"/>
      <c r="M67" s="405"/>
      <c r="N67" s="405"/>
      <c r="O67" s="405"/>
      <c r="P67" s="405"/>
    </row>
    <row r="68" spans="1:16" ht="38.25" customHeight="1" x14ac:dyDescent="0.15">
      <c r="B68" s="73" t="s">
        <v>221</v>
      </c>
      <c r="C68" s="406" t="s">
        <v>224</v>
      </c>
      <c r="D68" s="406"/>
      <c r="E68" s="406"/>
      <c r="F68" s="406"/>
      <c r="G68" s="406"/>
      <c r="H68" s="406"/>
      <c r="I68" s="406"/>
      <c r="J68" s="406"/>
      <c r="K68" s="406"/>
      <c r="L68" s="406"/>
      <c r="M68" s="406"/>
      <c r="N68" s="406"/>
      <c r="O68" s="406"/>
      <c r="P68" s="406"/>
    </row>
    <row r="69" spans="1:16" ht="27" customHeight="1" x14ac:dyDescent="0.15">
      <c r="B69" s="73" t="s">
        <v>222</v>
      </c>
      <c r="C69" s="406" t="s">
        <v>225</v>
      </c>
      <c r="D69" s="406"/>
      <c r="E69" s="406"/>
      <c r="F69" s="406"/>
      <c r="G69" s="406"/>
      <c r="H69" s="406"/>
      <c r="I69" s="406"/>
      <c r="J69" s="406"/>
      <c r="K69" s="406"/>
      <c r="L69" s="406"/>
      <c r="M69" s="406"/>
      <c r="N69" s="406"/>
      <c r="O69" s="406"/>
      <c r="P69" s="406"/>
    </row>
    <row r="70" spans="1:16" ht="27" customHeight="1" x14ac:dyDescent="0.15">
      <c r="B70" s="73" t="s">
        <v>223</v>
      </c>
      <c r="C70" s="407" t="s">
        <v>226</v>
      </c>
      <c r="D70" s="407"/>
      <c r="E70" s="407"/>
      <c r="F70" s="407"/>
      <c r="G70" s="407"/>
      <c r="H70" s="407"/>
      <c r="I70" s="407"/>
      <c r="J70" s="407"/>
      <c r="K70" s="407"/>
      <c r="L70" s="407"/>
      <c r="M70" s="407"/>
      <c r="N70" s="407"/>
      <c r="O70" s="407"/>
      <c r="P70" s="407"/>
    </row>
    <row r="72" spans="1:16" x14ac:dyDescent="0.15">
      <c r="A72" s="64">
        <v>5</v>
      </c>
      <c r="B72" s="72" t="s">
        <v>227</v>
      </c>
    </row>
    <row r="73" spans="1:16" ht="21" customHeight="1" x14ac:dyDescent="0.15">
      <c r="L73" s="408">
        <f>O60+I61+I62</f>
        <v>356500</v>
      </c>
      <c r="M73" s="409"/>
      <c r="N73" s="409"/>
    </row>
    <row r="75" spans="1:16" x14ac:dyDescent="0.15">
      <c r="A75" s="64">
        <v>6</v>
      </c>
      <c r="B75" t="s">
        <v>228</v>
      </c>
    </row>
    <row r="76" spans="1:16" x14ac:dyDescent="0.15">
      <c r="B76" s="181" t="s">
        <v>229</v>
      </c>
      <c r="C76" s="181"/>
      <c r="D76" s="181"/>
      <c r="E76" s="181"/>
      <c r="F76" s="181"/>
      <c r="G76" s="181" t="s">
        <v>230</v>
      </c>
      <c r="H76" s="181"/>
      <c r="I76" s="181"/>
      <c r="J76" s="181"/>
      <c r="K76" s="181"/>
      <c r="L76" s="181"/>
      <c r="M76" s="181"/>
      <c r="N76" s="181" t="s">
        <v>231</v>
      </c>
      <c r="O76" s="181"/>
      <c r="P76" s="181"/>
    </row>
    <row r="77" spans="1:16" ht="30" customHeight="1" x14ac:dyDescent="0.15">
      <c r="B77" s="402" t="str">
        <f>活動計画書!E182</f>
        <v>チェンソー・刈払い機操作研修</v>
      </c>
      <c r="C77" s="402"/>
      <c r="D77" s="402"/>
      <c r="E77" s="402"/>
      <c r="F77" s="402"/>
      <c r="G77" s="234" t="str">
        <f>活動計画書!K182</f>
        <v>チェンソー・刈払い機の構造と安全装置、作業の基本、整備と目立て、安全確認など</v>
      </c>
      <c r="H77" s="234"/>
      <c r="I77" s="234"/>
      <c r="J77" s="234"/>
      <c r="K77" s="234"/>
      <c r="L77" s="234"/>
      <c r="M77" s="234"/>
      <c r="N77" s="403">
        <v>8</v>
      </c>
      <c r="O77" s="403"/>
      <c r="P77" s="403"/>
    </row>
    <row r="79" spans="1:16" x14ac:dyDescent="0.15">
      <c r="A79" s="64">
        <v>7</v>
      </c>
      <c r="B79" t="s">
        <v>232</v>
      </c>
    </row>
    <row r="80" spans="1:16" x14ac:dyDescent="0.15">
      <c r="B80" s="368" t="s">
        <v>233</v>
      </c>
      <c r="C80" s="368"/>
      <c r="D80" s="368"/>
      <c r="E80" s="404" t="s">
        <v>383</v>
      </c>
      <c r="F80" s="404"/>
      <c r="G80" s="404"/>
      <c r="H80" s="404"/>
      <c r="I80" s="404"/>
      <c r="J80" s="404"/>
      <c r="K80" s="404"/>
      <c r="L80" s="404"/>
      <c r="M80" s="404"/>
      <c r="N80" s="404"/>
      <c r="O80" s="404"/>
      <c r="P80" s="404"/>
    </row>
    <row r="81" spans="1:16" x14ac:dyDescent="0.15">
      <c r="B81" s="368"/>
      <c r="C81" s="368"/>
      <c r="D81" s="368"/>
      <c r="E81" s="404"/>
      <c r="F81" s="404"/>
      <c r="G81" s="404"/>
      <c r="H81" s="404"/>
      <c r="I81" s="404"/>
      <c r="J81" s="404"/>
      <c r="K81" s="404"/>
      <c r="L81" s="404"/>
      <c r="M81" s="404"/>
      <c r="N81" s="404"/>
      <c r="O81" s="404"/>
      <c r="P81" s="404"/>
    </row>
    <row r="82" spans="1:16" x14ac:dyDescent="0.15">
      <c r="B82" s="368"/>
      <c r="C82" s="368"/>
      <c r="D82" s="368"/>
      <c r="E82" s="404"/>
      <c r="F82" s="404"/>
      <c r="G82" s="404"/>
      <c r="H82" s="404"/>
      <c r="I82" s="404"/>
      <c r="J82" s="404"/>
      <c r="K82" s="404"/>
      <c r="L82" s="404"/>
      <c r="M82" s="404"/>
      <c r="N82" s="404"/>
      <c r="O82" s="404"/>
      <c r="P82" s="404"/>
    </row>
    <row r="83" spans="1:16" x14ac:dyDescent="0.15">
      <c r="B83" s="367" t="s">
        <v>234</v>
      </c>
      <c r="C83" s="367"/>
      <c r="D83" s="367"/>
      <c r="E83" s="220" t="s">
        <v>388</v>
      </c>
      <c r="F83" s="220"/>
      <c r="G83" s="220"/>
      <c r="H83" s="220"/>
      <c r="I83" s="220"/>
      <c r="J83" s="220"/>
      <c r="K83" s="220"/>
      <c r="L83" s="220"/>
      <c r="M83" s="220"/>
      <c r="N83" s="220"/>
      <c r="O83" s="220"/>
      <c r="P83" s="220"/>
    </row>
    <row r="84" spans="1:16" x14ac:dyDescent="0.15">
      <c r="B84" s="367"/>
      <c r="C84" s="367"/>
      <c r="D84" s="367"/>
      <c r="E84" s="220"/>
      <c r="F84" s="220"/>
      <c r="G84" s="220"/>
      <c r="H84" s="220"/>
      <c r="I84" s="220"/>
      <c r="J84" s="220"/>
      <c r="K84" s="220"/>
      <c r="L84" s="220"/>
      <c r="M84" s="220"/>
      <c r="N84" s="220"/>
      <c r="O84" s="220"/>
      <c r="P84" s="220"/>
    </row>
    <row r="85" spans="1:16" x14ac:dyDescent="0.15">
      <c r="B85" s="367"/>
      <c r="C85" s="367"/>
      <c r="D85" s="367"/>
      <c r="E85" s="220"/>
      <c r="F85" s="220"/>
      <c r="G85" s="220"/>
      <c r="H85" s="220"/>
      <c r="I85" s="220"/>
      <c r="J85" s="220"/>
      <c r="K85" s="220"/>
      <c r="L85" s="220"/>
      <c r="M85" s="220"/>
      <c r="N85" s="220"/>
      <c r="O85" s="220"/>
      <c r="P85" s="220"/>
    </row>
    <row r="86" spans="1:16" x14ac:dyDescent="0.15">
      <c r="B86" s="367"/>
      <c r="C86" s="367"/>
      <c r="D86" s="367"/>
      <c r="E86" s="220"/>
      <c r="F86" s="220"/>
      <c r="G86" s="220"/>
      <c r="H86" s="220"/>
      <c r="I86" s="220"/>
      <c r="J86" s="220"/>
      <c r="K86" s="220"/>
      <c r="L86" s="220"/>
      <c r="M86" s="220"/>
      <c r="N86" s="220"/>
      <c r="O86" s="220"/>
      <c r="P86" s="220"/>
    </row>
    <row r="87" spans="1:16" x14ac:dyDescent="0.15">
      <c r="B87" s="367"/>
      <c r="C87" s="367"/>
      <c r="D87" s="367"/>
      <c r="E87" s="220"/>
      <c r="F87" s="220"/>
      <c r="G87" s="220"/>
      <c r="H87" s="220"/>
      <c r="I87" s="220"/>
      <c r="J87" s="220"/>
      <c r="K87" s="220"/>
      <c r="L87" s="220"/>
      <c r="M87" s="220"/>
      <c r="N87" s="220"/>
      <c r="O87" s="220"/>
      <c r="P87" s="220"/>
    </row>
    <row r="88" spans="1:16" x14ac:dyDescent="0.15">
      <c r="B88" s="73" t="s">
        <v>143</v>
      </c>
      <c r="C88" s="62" t="s">
        <v>235</v>
      </c>
    </row>
    <row r="91" spans="1:16" x14ac:dyDescent="0.15">
      <c r="A91" s="64">
        <v>8</v>
      </c>
      <c r="B91" t="s">
        <v>236</v>
      </c>
    </row>
    <row r="92" spans="1:16" x14ac:dyDescent="0.15">
      <c r="B92" s="396" t="s">
        <v>237</v>
      </c>
      <c r="C92" s="397"/>
      <c r="D92" s="398"/>
      <c r="E92" s="82">
        <v>4</v>
      </c>
      <c r="F92" s="80">
        <v>5</v>
      </c>
      <c r="G92" s="80">
        <v>6</v>
      </c>
      <c r="H92" s="80">
        <v>7</v>
      </c>
      <c r="I92" s="80">
        <v>8</v>
      </c>
      <c r="J92" s="80">
        <v>9</v>
      </c>
      <c r="K92" s="80">
        <v>10</v>
      </c>
      <c r="L92" s="80">
        <v>11</v>
      </c>
      <c r="M92" s="80">
        <v>12</v>
      </c>
      <c r="N92" s="80">
        <v>1</v>
      </c>
      <c r="O92" s="80">
        <v>2</v>
      </c>
      <c r="P92" s="81">
        <v>3</v>
      </c>
    </row>
    <row r="93" spans="1:16" ht="26.1" customHeight="1" x14ac:dyDescent="0.15">
      <c r="B93" s="380" t="s">
        <v>238</v>
      </c>
      <c r="C93" s="381"/>
      <c r="D93" s="382"/>
      <c r="E93" s="83"/>
      <c r="F93" s="75"/>
      <c r="G93" s="75"/>
      <c r="H93" s="75"/>
      <c r="I93" s="75"/>
      <c r="J93" s="75"/>
      <c r="K93" s="75"/>
      <c r="L93" s="75"/>
      <c r="M93" s="75"/>
      <c r="N93" s="75"/>
      <c r="O93" s="75"/>
      <c r="P93" s="76"/>
    </row>
    <row r="94" spans="1:16" ht="26.1" customHeight="1" x14ac:dyDescent="0.15">
      <c r="B94" s="372"/>
      <c r="C94" s="373"/>
      <c r="D94" s="374"/>
      <c r="E94" s="84"/>
      <c r="F94" s="71"/>
      <c r="G94" s="71"/>
      <c r="H94" s="71"/>
      <c r="I94" s="71"/>
      <c r="J94" s="71"/>
      <c r="K94" s="71"/>
      <c r="L94" s="71"/>
      <c r="M94" s="71"/>
      <c r="N94" s="71"/>
      <c r="O94" s="71"/>
      <c r="P94" s="77"/>
    </row>
    <row r="95" spans="1:16" ht="26.1" customHeight="1" x14ac:dyDescent="0.15">
      <c r="B95" s="372"/>
      <c r="C95" s="373"/>
      <c r="D95" s="374"/>
      <c r="E95" s="86"/>
      <c r="F95" s="74"/>
      <c r="G95" s="74"/>
      <c r="H95" s="74"/>
      <c r="I95" s="74"/>
      <c r="J95" s="74"/>
      <c r="K95" s="74"/>
      <c r="L95" s="74"/>
      <c r="M95" s="74"/>
      <c r="N95" s="74"/>
      <c r="O95" s="74"/>
      <c r="P95" s="87"/>
    </row>
    <row r="96" spans="1:16" ht="26.1" customHeight="1" x14ac:dyDescent="0.15">
      <c r="B96" s="377"/>
      <c r="C96" s="378"/>
      <c r="D96" s="379"/>
      <c r="E96" s="85"/>
      <c r="F96" s="78"/>
      <c r="G96" s="78"/>
      <c r="H96" s="78"/>
      <c r="I96" s="78"/>
      <c r="J96" s="78"/>
      <c r="K96" s="78"/>
      <c r="L96" s="78"/>
      <c r="M96" s="78"/>
      <c r="N96" s="78"/>
      <c r="O96" s="78"/>
      <c r="P96" s="79"/>
    </row>
    <row r="97" spans="2:16" ht="26.1" customHeight="1" x14ac:dyDescent="0.15">
      <c r="B97" s="380" t="s">
        <v>239</v>
      </c>
      <c r="C97" s="381"/>
      <c r="D97" s="382"/>
      <c r="E97" s="83"/>
      <c r="F97" s="75"/>
      <c r="G97" s="75"/>
      <c r="H97" s="75"/>
      <c r="I97" s="75"/>
      <c r="J97" s="75"/>
      <c r="K97" s="75"/>
      <c r="L97" s="75"/>
      <c r="M97" s="75"/>
      <c r="N97" s="75"/>
      <c r="O97" s="75"/>
      <c r="P97" s="76"/>
    </row>
    <row r="98" spans="2:16" ht="12.95" customHeight="1" x14ac:dyDescent="0.15">
      <c r="B98" s="399" t="s">
        <v>240</v>
      </c>
      <c r="C98" s="400"/>
      <c r="D98" s="401"/>
      <c r="E98" s="385"/>
      <c r="F98" s="375"/>
      <c r="G98" s="375"/>
      <c r="H98" s="375"/>
      <c r="I98" s="375"/>
      <c r="J98" s="375"/>
      <c r="K98" s="375"/>
      <c r="L98" s="375"/>
      <c r="M98" s="375"/>
      <c r="N98" s="375"/>
      <c r="O98" s="375"/>
      <c r="P98" s="383"/>
    </row>
    <row r="99" spans="2:16" ht="12.95" customHeight="1" x14ac:dyDescent="0.15">
      <c r="B99" s="390" t="s">
        <v>241</v>
      </c>
      <c r="C99" s="391"/>
      <c r="D99" s="392"/>
      <c r="E99" s="386"/>
      <c r="F99" s="376"/>
      <c r="G99" s="376"/>
      <c r="H99" s="376"/>
      <c r="I99" s="376"/>
      <c r="J99" s="376"/>
      <c r="K99" s="376"/>
      <c r="L99" s="376"/>
      <c r="M99" s="376"/>
      <c r="N99" s="376"/>
      <c r="O99" s="376"/>
      <c r="P99" s="384"/>
    </row>
    <row r="100" spans="2:16" ht="26.1" customHeight="1" x14ac:dyDescent="0.15">
      <c r="B100" s="372"/>
      <c r="C100" s="373"/>
      <c r="D100" s="374"/>
      <c r="E100" s="84"/>
      <c r="F100" s="71"/>
      <c r="G100" s="71"/>
      <c r="H100" s="71"/>
      <c r="I100" s="71"/>
      <c r="J100" s="71"/>
      <c r="K100" s="71"/>
      <c r="L100" s="71"/>
      <c r="M100" s="71"/>
      <c r="N100" s="71"/>
      <c r="O100" s="71"/>
      <c r="P100" s="77"/>
    </row>
    <row r="101" spans="2:16" ht="26.1" customHeight="1" x14ac:dyDescent="0.15">
      <c r="B101" s="372"/>
      <c r="C101" s="373"/>
      <c r="D101" s="374"/>
      <c r="E101" s="86"/>
      <c r="F101" s="74"/>
      <c r="G101" s="74"/>
      <c r="H101" s="74"/>
      <c r="I101" s="74"/>
      <c r="J101" s="74"/>
      <c r="K101" s="74"/>
      <c r="L101" s="74"/>
      <c r="M101" s="74"/>
      <c r="N101" s="74"/>
      <c r="O101" s="74"/>
      <c r="P101" s="87"/>
    </row>
    <row r="102" spans="2:16" ht="26.1" customHeight="1" x14ac:dyDescent="0.15">
      <c r="B102" s="377"/>
      <c r="C102" s="378"/>
      <c r="D102" s="379"/>
      <c r="E102" s="85"/>
      <c r="F102" s="78"/>
      <c r="G102" s="78"/>
      <c r="H102" s="78"/>
      <c r="I102" s="78"/>
      <c r="J102" s="78"/>
      <c r="K102" s="78"/>
      <c r="L102" s="78"/>
      <c r="M102" s="78"/>
      <c r="N102" s="78"/>
      <c r="O102" s="78"/>
      <c r="P102" s="79"/>
    </row>
    <row r="103" spans="2:16" ht="12.95" customHeight="1" x14ac:dyDescent="0.15">
      <c r="B103" s="393" t="s">
        <v>242</v>
      </c>
      <c r="C103" s="394"/>
      <c r="D103" s="395"/>
      <c r="E103" s="385"/>
      <c r="F103" s="375"/>
      <c r="G103" s="375"/>
      <c r="H103" s="375"/>
      <c r="I103" s="375"/>
      <c r="J103" s="375"/>
      <c r="K103" s="375"/>
      <c r="L103" s="375"/>
      <c r="M103" s="375"/>
      <c r="N103" s="375"/>
      <c r="O103" s="375"/>
      <c r="P103" s="383"/>
    </row>
    <row r="104" spans="2:16" ht="12.95" customHeight="1" x14ac:dyDescent="0.15">
      <c r="B104" s="390" t="s">
        <v>243</v>
      </c>
      <c r="C104" s="391"/>
      <c r="D104" s="392"/>
      <c r="E104" s="386"/>
      <c r="F104" s="376"/>
      <c r="G104" s="376"/>
      <c r="H104" s="376"/>
      <c r="I104" s="376"/>
      <c r="J104" s="376"/>
      <c r="K104" s="376"/>
      <c r="L104" s="376"/>
      <c r="M104" s="376"/>
      <c r="N104" s="376"/>
      <c r="O104" s="376"/>
      <c r="P104" s="384"/>
    </row>
    <row r="105" spans="2:16" ht="26.1" customHeight="1" x14ac:dyDescent="0.15">
      <c r="B105" s="372"/>
      <c r="C105" s="373"/>
      <c r="D105" s="374"/>
      <c r="E105" s="84"/>
      <c r="F105" s="71"/>
      <c r="G105" s="71"/>
      <c r="H105" s="71"/>
      <c r="I105" s="71"/>
      <c r="J105" s="71"/>
      <c r="K105" s="71"/>
      <c r="L105" s="71"/>
      <c r="M105" s="71"/>
      <c r="N105" s="71"/>
      <c r="O105" s="71"/>
      <c r="P105" s="77"/>
    </row>
    <row r="106" spans="2:16" ht="26.1" customHeight="1" x14ac:dyDescent="0.15">
      <c r="B106" s="372"/>
      <c r="C106" s="373"/>
      <c r="D106" s="374"/>
      <c r="E106" s="86"/>
      <c r="F106" s="74"/>
      <c r="G106" s="74"/>
      <c r="H106" s="74"/>
      <c r="I106" s="74"/>
      <c r="J106" s="74"/>
      <c r="K106" s="74"/>
      <c r="L106" s="74"/>
      <c r="M106" s="74"/>
      <c r="N106" s="74"/>
      <c r="O106" s="74"/>
      <c r="P106" s="87"/>
    </row>
    <row r="107" spans="2:16" ht="26.1" customHeight="1" x14ac:dyDescent="0.15">
      <c r="B107" s="377"/>
      <c r="C107" s="378"/>
      <c r="D107" s="379"/>
      <c r="E107" s="85"/>
      <c r="F107" s="78"/>
      <c r="G107" s="78"/>
      <c r="H107" s="78"/>
      <c r="I107" s="78"/>
      <c r="J107" s="78"/>
      <c r="K107" s="78"/>
      <c r="L107" s="78"/>
      <c r="M107" s="78"/>
      <c r="N107" s="78"/>
      <c r="O107" s="78"/>
      <c r="P107" s="79"/>
    </row>
    <row r="108" spans="2:16" ht="26.1" customHeight="1" x14ac:dyDescent="0.15">
      <c r="B108" s="380" t="s">
        <v>244</v>
      </c>
      <c r="C108" s="381"/>
      <c r="D108" s="382"/>
      <c r="E108" s="83"/>
      <c r="F108" s="75"/>
      <c r="G108" s="75"/>
      <c r="H108" s="75"/>
      <c r="I108" s="75"/>
      <c r="J108" s="75"/>
      <c r="K108" s="75"/>
      <c r="L108" s="75"/>
      <c r="M108" s="75"/>
      <c r="N108" s="75"/>
      <c r="O108" s="75"/>
      <c r="P108" s="76"/>
    </row>
    <row r="109" spans="2:16" ht="26.1" customHeight="1" x14ac:dyDescent="0.15">
      <c r="B109" s="372"/>
      <c r="C109" s="373"/>
      <c r="D109" s="374"/>
      <c r="E109" s="84"/>
      <c r="F109" s="71"/>
      <c r="G109" s="71"/>
      <c r="H109" s="71"/>
      <c r="I109" s="71"/>
      <c r="J109" s="71"/>
      <c r="K109" s="71"/>
      <c r="L109" s="71"/>
      <c r="M109" s="71"/>
      <c r="N109" s="71"/>
      <c r="O109" s="71"/>
      <c r="P109" s="77"/>
    </row>
    <row r="110" spans="2:16" ht="26.1" customHeight="1" x14ac:dyDescent="0.15">
      <c r="B110" s="372"/>
      <c r="C110" s="373"/>
      <c r="D110" s="374"/>
      <c r="E110" s="84"/>
      <c r="F110" s="71"/>
      <c r="G110" s="71"/>
      <c r="H110" s="71"/>
      <c r="I110" s="71"/>
      <c r="J110" s="71"/>
      <c r="K110" s="71"/>
      <c r="L110" s="71"/>
      <c r="M110" s="71"/>
      <c r="N110" s="71"/>
      <c r="O110" s="71"/>
      <c r="P110" s="77"/>
    </row>
    <row r="111" spans="2:16" ht="26.1" customHeight="1" x14ac:dyDescent="0.15">
      <c r="B111" s="377"/>
      <c r="C111" s="378"/>
      <c r="D111" s="379"/>
      <c r="E111" s="85"/>
      <c r="F111" s="78"/>
      <c r="G111" s="78"/>
      <c r="H111" s="78"/>
      <c r="I111" s="78"/>
      <c r="J111" s="78"/>
      <c r="K111" s="78"/>
      <c r="L111" s="78"/>
      <c r="M111" s="78"/>
      <c r="N111" s="78"/>
      <c r="O111" s="78"/>
      <c r="P111" s="79"/>
    </row>
    <row r="112" spans="2:16" ht="26.1" customHeight="1" x14ac:dyDescent="0.15">
      <c r="B112" s="387" t="s">
        <v>245</v>
      </c>
      <c r="C112" s="388"/>
      <c r="D112" s="389"/>
      <c r="E112" s="83"/>
      <c r="F112" s="75"/>
      <c r="G112" s="75"/>
      <c r="H112" s="75"/>
      <c r="I112" s="75"/>
      <c r="J112" s="75"/>
      <c r="K112" s="75"/>
      <c r="L112" s="75"/>
      <c r="M112" s="75"/>
      <c r="N112" s="75"/>
      <c r="O112" s="75"/>
      <c r="P112" s="76"/>
    </row>
    <row r="113" spans="1:16" ht="26.1" customHeight="1" x14ac:dyDescent="0.15">
      <c r="B113" s="372"/>
      <c r="C113" s="373"/>
      <c r="D113" s="374"/>
      <c r="E113" s="84"/>
      <c r="F113" s="71"/>
      <c r="G113" s="71"/>
      <c r="H113" s="71"/>
      <c r="I113" s="71"/>
      <c r="J113" s="71"/>
      <c r="K113" s="71"/>
      <c r="L113" s="71"/>
      <c r="M113" s="71"/>
      <c r="N113" s="71"/>
      <c r="O113" s="71"/>
      <c r="P113" s="77"/>
    </row>
    <row r="114" spans="1:16" ht="26.1" customHeight="1" x14ac:dyDescent="0.15">
      <c r="B114" s="372"/>
      <c r="C114" s="373"/>
      <c r="D114" s="374"/>
      <c r="E114" s="84"/>
      <c r="F114" s="71"/>
      <c r="G114" s="71"/>
      <c r="H114" s="71"/>
      <c r="I114" s="71"/>
      <c r="J114" s="71"/>
      <c r="K114" s="71"/>
      <c r="L114" s="71"/>
      <c r="M114" s="71"/>
      <c r="N114" s="71"/>
      <c r="O114" s="71"/>
      <c r="P114" s="77"/>
    </row>
    <row r="115" spans="1:16" ht="26.1" customHeight="1" x14ac:dyDescent="0.15">
      <c r="B115" s="377"/>
      <c r="C115" s="378"/>
      <c r="D115" s="379"/>
      <c r="E115" s="85"/>
      <c r="F115" s="78"/>
      <c r="G115" s="78"/>
      <c r="H115" s="78"/>
      <c r="I115" s="78"/>
      <c r="J115" s="78"/>
      <c r="K115" s="78"/>
      <c r="L115" s="78"/>
      <c r="M115" s="78"/>
      <c r="N115" s="78"/>
      <c r="O115" s="78"/>
      <c r="P115" s="79"/>
    </row>
    <row r="116" spans="1:16" ht="26.1" customHeight="1" x14ac:dyDescent="0.15">
      <c r="B116" s="380" t="s">
        <v>246</v>
      </c>
      <c r="C116" s="381"/>
      <c r="D116" s="382"/>
      <c r="E116" s="83"/>
      <c r="F116" s="75"/>
      <c r="G116" s="75"/>
      <c r="H116" s="75"/>
      <c r="I116" s="75"/>
      <c r="J116" s="75"/>
      <c r="K116" s="75"/>
      <c r="L116" s="75"/>
      <c r="M116" s="75"/>
      <c r="N116" s="75"/>
      <c r="O116" s="75"/>
      <c r="P116" s="76"/>
    </row>
    <row r="117" spans="1:16" ht="26.1" customHeight="1" x14ac:dyDescent="0.15">
      <c r="B117" s="372"/>
      <c r="C117" s="373"/>
      <c r="D117" s="374"/>
      <c r="E117" s="84"/>
      <c r="F117" s="71"/>
      <c r="G117" s="71"/>
      <c r="H117" s="71"/>
      <c r="I117" s="71"/>
      <c r="J117" s="71"/>
      <c r="K117" s="71"/>
      <c r="L117" s="71"/>
      <c r="M117" s="71"/>
      <c r="N117" s="71"/>
      <c r="O117" s="71"/>
      <c r="P117" s="77"/>
    </row>
    <row r="118" spans="1:16" ht="26.1" customHeight="1" x14ac:dyDescent="0.15">
      <c r="B118" s="372"/>
      <c r="C118" s="373"/>
      <c r="D118" s="374"/>
      <c r="E118" s="84"/>
      <c r="F118" s="71"/>
      <c r="G118" s="71"/>
      <c r="H118" s="71"/>
      <c r="I118" s="71"/>
      <c r="J118" s="71"/>
      <c r="K118" s="71"/>
      <c r="L118" s="71"/>
      <c r="M118" s="71"/>
      <c r="N118" s="71"/>
      <c r="O118" s="71"/>
      <c r="P118" s="77"/>
    </row>
    <row r="119" spans="1:16" ht="26.1" customHeight="1" x14ac:dyDescent="0.15">
      <c r="B119" s="377"/>
      <c r="C119" s="378"/>
      <c r="D119" s="379"/>
      <c r="E119" s="85"/>
      <c r="F119" s="78"/>
      <c r="G119" s="78"/>
      <c r="H119" s="78"/>
      <c r="I119" s="78"/>
      <c r="J119" s="78"/>
      <c r="K119" s="78"/>
      <c r="L119" s="78"/>
      <c r="M119" s="78"/>
      <c r="N119" s="78"/>
      <c r="O119" s="78"/>
      <c r="P119" s="79"/>
    </row>
    <row r="120" spans="1:16" ht="26.1" customHeight="1" x14ac:dyDescent="0.15">
      <c r="B120" s="380" t="s">
        <v>247</v>
      </c>
      <c r="C120" s="381"/>
      <c r="D120" s="382"/>
      <c r="E120" s="83"/>
      <c r="F120" s="75"/>
      <c r="G120" s="75"/>
      <c r="H120" s="75"/>
      <c r="I120" s="75"/>
      <c r="J120" s="75"/>
      <c r="K120" s="75"/>
      <c r="L120" s="75"/>
      <c r="M120" s="75"/>
      <c r="N120" s="75"/>
      <c r="O120" s="75"/>
      <c r="P120" s="76"/>
    </row>
    <row r="121" spans="1:16" ht="26.1" customHeight="1" x14ac:dyDescent="0.15">
      <c r="B121" s="372"/>
      <c r="C121" s="373"/>
      <c r="D121" s="374"/>
      <c r="E121" s="84"/>
      <c r="F121" s="71"/>
      <c r="G121" s="71"/>
      <c r="H121" s="71"/>
      <c r="I121" s="71"/>
      <c r="J121" s="71"/>
      <c r="K121" s="71"/>
      <c r="L121" s="71"/>
      <c r="M121" s="71"/>
      <c r="N121" s="71"/>
      <c r="O121" s="71"/>
      <c r="P121" s="77"/>
    </row>
    <row r="122" spans="1:16" ht="26.1" customHeight="1" x14ac:dyDescent="0.15">
      <c r="B122" s="377"/>
      <c r="C122" s="378"/>
      <c r="D122" s="379"/>
      <c r="E122" s="85"/>
      <c r="F122" s="78"/>
      <c r="G122" s="78"/>
      <c r="H122" s="78"/>
      <c r="I122" s="78"/>
      <c r="J122" s="78"/>
      <c r="K122" s="78"/>
      <c r="L122" s="78"/>
      <c r="M122" s="78"/>
      <c r="N122" s="78"/>
      <c r="O122" s="78"/>
      <c r="P122" s="79"/>
    </row>
    <row r="127" spans="1:16" x14ac:dyDescent="0.15">
      <c r="A127" s="64">
        <v>9</v>
      </c>
      <c r="B127" t="s">
        <v>248</v>
      </c>
      <c r="N127" s="69"/>
      <c r="O127" s="69"/>
    </row>
    <row r="128" spans="1:16" x14ac:dyDescent="0.15">
      <c r="A128" s="64"/>
    </row>
    <row r="129" spans="1:15" x14ac:dyDescent="0.15">
      <c r="A129" s="64"/>
      <c r="B129" s="228"/>
      <c r="C129" s="229"/>
      <c r="D129" s="229"/>
      <c r="E129" s="229"/>
      <c r="F129" s="229"/>
      <c r="G129" s="229"/>
      <c r="H129" s="229"/>
      <c r="I129" s="229"/>
      <c r="J129" s="229"/>
      <c r="K129" s="229"/>
      <c r="L129" s="229"/>
      <c r="M129" s="230"/>
      <c r="N129" s="228" t="s">
        <v>273</v>
      </c>
      <c r="O129" s="230"/>
    </row>
    <row r="130" spans="1:15" x14ac:dyDescent="0.15">
      <c r="A130" s="64"/>
      <c r="B130" s="231"/>
      <c r="C130" s="232"/>
      <c r="D130" s="232"/>
      <c r="E130" s="232"/>
      <c r="F130" s="232"/>
      <c r="G130" s="232"/>
      <c r="H130" s="232"/>
      <c r="I130" s="232"/>
      <c r="J130" s="232"/>
      <c r="K130" s="232"/>
      <c r="L130" s="232"/>
      <c r="M130" s="233"/>
      <c r="N130" s="231"/>
      <c r="O130" s="233"/>
    </row>
    <row r="131" spans="1:15" ht="26.1" customHeight="1" x14ac:dyDescent="0.15">
      <c r="A131" s="65" t="s">
        <v>258</v>
      </c>
      <c r="B131" s="367" t="s">
        <v>249</v>
      </c>
      <c r="C131" s="367"/>
      <c r="D131" s="367"/>
      <c r="E131" s="367"/>
      <c r="F131" s="367"/>
      <c r="G131" s="367"/>
      <c r="H131" s="367"/>
      <c r="I131" s="367"/>
      <c r="J131" s="367"/>
      <c r="K131" s="367"/>
      <c r="L131" s="367"/>
      <c r="M131" s="367"/>
      <c r="N131" s="523"/>
      <c r="O131" s="524"/>
    </row>
    <row r="132" spans="1:15" ht="26.1" customHeight="1" x14ac:dyDescent="0.15">
      <c r="A132" s="65" t="s">
        <v>259</v>
      </c>
      <c r="B132" s="367" t="s">
        <v>260</v>
      </c>
      <c r="C132" s="367"/>
      <c r="D132" s="367"/>
      <c r="E132" s="367"/>
      <c r="F132" s="367"/>
      <c r="G132" s="367"/>
      <c r="H132" s="367"/>
      <c r="I132" s="367"/>
      <c r="J132" s="367"/>
      <c r="K132" s="367"/>
      <c r="L132" s="367"/>
      <c r="M132" s="367"/>
      <c r="N132" s="523"/>
      <c r="O132" s="524"/>
    </row>
    <row r="133" spans="1:15" ht="26.1" customHeight="1" x14ac:dyDescent="0.15">
      <c r="A133" s="64"/>
      <c r="B133" s="63" t="s">
        <v>261</v>
      </c>
      <c r="C133" s="368" t="s">
        <v>250</v>
      </c>
      <c r="D133" s="368"/>
      <c r="E133" s="368"/>
      <c r="F133" s="368"/>
      <c r="G133" s="368"/>
      <c r="H133" s="368"/>
      <c r="I133" s="368"/>
      <c r="J133" s="368"/>
      <c r="K133" s="368"/>
      <c r="L133" s="368"/>
      <c r="M133" s="368"/>
      <c r="N133" s="523"/>
      <c r="O133" s="524"/>
    </row>
    <row r="134" spans="1:15" ht="26.1" customHeight="1" x14ac:dyDescent="0.15">
      <c r="A134" s="64"/>
      <c r="B134" s="63" t="s">
        <v>262</v>
      </c>
      <c r="C134" s="368" t="s">
        <v>251</v>
      </c>
      <c r="D134" s="368"/>
      <c r="E134" s="368"/>
      <c r="F134" s="368"/>
      <c r="G134" s="368"/>
      <c r="H134" s="368"/>
      <c r="I134" s="368"/>
      <c r="J134" s="368"/>
      <c r="K134" s="368"/>
      <c r="L134" s="368"/>
      <c r="M134" s="368"/>
      <c r="N134" s="523"/>
      <c r="O134" s="524"/>
    </row>
    <row r="135" spans="1:15" ht="26.1" customHeight="1" x14ac:dyDescent="0.15">
      <c r="A135" s="64"/>
      <c r="B135" s="133" t="s">
        <v>263</v>
      </c>
      <c r="C135" s="368" t="s">
        <v>252</v>
      </c>
      <c r="D135" s="368"/>
      <c r="E135" s="368"/>
      <c r="F135" s="368"/>
      <c r="G135" s="368" t="s">
        <v>253</v>
      </c>
      <c r="H135" s="368"/>
      <c r="I135" s="368"/>
      <c r="J135" s="368"/>
      <c r="K135" s="368"/>
      <c r="L135" s="368"/>
      <c r="M135" s="368"/>
      <c r="N135" s="523"/>
      <c r="O135" s="524"/>
    </row>
    <row r="136" spans="1:15" ht="26.1" customHeight="1" x14ac:dyDescent="0.15">
      <c r="A136" s="64"/>
      <c r="B136" s="134"/>
      <c r="C136" s="368"/>
      <c r="D136" s="368"/>
      <c r="E136" s="368"/>
      <c r="F136" s="368"/>
      <c r="G136" s="368" t="s">
        <v>254</v>
      </c>
      <c r="H136" s="368"/>
      <c r="I136" s="368"/>
      <c r="J136" s="368"/>
      <c r="K136" s="368"/>
      <c r="L136" s="368"/>
      <c r="M136" s="368"/>
      <c r="N136" s="523"/>
      <c r="O136" s="524"/>
    </row>
    <row r="137" spans="1:15" ht="26.1" customHeight="1" x14ac:dyDescent="0.15">
      <c r="A137" s="64"/>
      <c r="B137" s="135"/>
      <c r="C137" s="368"/>
      <c r="D137" s="368"/>
      <c r="E137" s="368"/>
      <c r="F137" s="368"/>
      <c r="G137" s="368" t="s">
        <v>255</v>
      </c>
      <c r="H137" s="368"/>
      <c r="I137" s="368"/>
      <c r="J137" s="368"/>
      <c r="K137" s="368"/>
      <c r="L137" s="368"/>
      <c r="M137" s="368"/>
      <c r="N137" s="523"/>
      <c r="O137" s="524"/>
    </row>
    <row r="138" spans="1:15" ht="26.1" customHeight="1" x14ac:dyDescent="0.15">
      <c r="A138" s="64"/>
      <c r="B138" s="133" t="s">
        <v>264</v>
      </c>
      <c r="C138" s="368" t="s">
        <v>256</v>
      </c>
      <c r="D138" s="368"/>
      <c r="E138" s="368"/>
      <c r="F138" s="368"/>
      <c r="G138" s="368"/>
      <c r="H138" s="368"/>
      <c r="I138" s="368"/>
      <c r="J138" s="368"/>
      <c r="K138" s="368"/>
      <c r="L138" s="368"/>
      <c r="M138" s="368"/>
      <c r="N138" s="523"/>
      <c r="O138" s="524"/>
    </row>
    <row r="139" spans="1:15" ht="26.1" customHeight="1" x14ac:dyDescent="0.15">
      <c r="A139" s="64"/>
      <c r="B139" s="134"/>
      <c r="C139" s="368" t="s">
        <v>257</v>
      </c>
      <c r="D139" s="368"/>
      <c r="E139" s="368"/>
      <c r="F139" s="368"/>
      <c r="G139" s="368"/>
      <c r="H139" s="368"/>
      <c r="I139" s="368"/>
      <c r="J139" s="368"/>
      <c r="K139" s="368"/>
      <c r="L139" s="368"/>
      <c r="M139" s="368"/>
      <c r="N139" s="523"/>
      <c r="O139" s="524"/>
    </row>
    <row r="140" spans="1:15" ht="26.1" customHeight="1" x14ac:dyDescent="0.15">
      <c r="A140" s="64"/>
      <c r="B140" s="134"/>
      <c r="C140" s="368" t="s">
        <v>277</v>
      </c>
      <c r="D140" s="368"/>
      <c r="E140" s="368"/>
      <c r="F140" s="368"/>
      <c r="G140" s="368" t="s">
        <v>278</v>
      </c>
      <c r="H140" s="368"/>
      <c r="I140" s="368"/>
      <c r="J140" s="368"/>
      <c r="K140" s="368"/>
      <c r="L140" s="368"/>
      <c r="M140" s="368"/>
      <c r="N140" s="523"/>
      <c r="O140" s="524"/>
    </row>
    <row r="141" spans="1:15" ht="26.1" customHeight="1" x14ac:dyDescent="0.15">
      <c r="A141" s="64"/>
      <c r="B141" s="134"/>
      <c r="C141" s="368"/>
      <c r="D141" s="368"/>
      <c r="E141" s="368"/>
      <c r="F141" s="368"/>
      <c r="G141" s="368" t="s">
        <v>279</v>
      </c>
      <c r="H141" s="368"/>
      <c r="I141" s="368"/>
      <c r="J141" s="368"/>
      <c r="K141" s="368"/>
      <c r="L141" s="368"/>
      <c r="M141" s="368"/>
      <c r="N141" s="523"/>
      <c r="O141" s="524"/>
    </row>
    <row r="142" spans="1:15" ht="26.1" customHeight="1" x14ac:dyDescent="0.15">
      <c r="A142" s="64"/>
      <c r="B142" s="134"/>
      <c r="C142" s="368"/>
      <c r="D142" s="368"/>
      <c r="E142" s="368"/>
      <c r="F142" s="368"/>
      <c r="G142" s="368" t="s">
        <v>280</v>
      </c>
      <c r="H142" s="368"/>
      <c r="I142" s="368"/>
      <c r="J142" s="368"/>
      <c r="K142" s="368"/>
      <c r="L142" s="368"/>
      <c r="M142" s="368"/>
      <c r="N142" s="523"/>
      <c r="O142" s="524"/>
    </row>
    <row r="143" spans="1:15" ht="26.1" customHeight="1" x14ac:dyDescent="0.15">
      <c r="A143" s="64"/>
      <c r="B143" s="134"/>
      <c r="C143" s="368"/>
      <c r="D143" s="368"/>
      <c r="E143" s="368"/>
      <c r="F143" s="368"/>
      <c r="G143" s="368" t="s">
        <v>281</v>
      </c>
      <c r="H143" s="368"/>
      <c r="I143" s="368"/>
      <c r="J143" s="368"/>
      <c r="K143" s="368"/>
      <c r="L143" s="368"/>
      <c r="M143" s="368"/>
      <c r="N143" s="523"/>
      <c r="O143" s="524"/>
    </row>
    <row r="144" spans="1:15" ht="26.1" customHeight="1" x14ac:dyDescent="0.15">
      <c r="A144" s="64"/>
      <c r="B144" s="135"/>
      <c r="C144" s="368"/>
      <c r="D144" s="368"/>
      <c r="E144" s="368"/>
      <c r="F144" s="368"/>
      <c r="G144" s="368" t="s">
        <v>282</v>
      </c>
      <c r="H144" s="368"/>
      <c r="I144" s="368"/>
      <c r="J144" s="368"/>
      <c r="K144" s="368"/>
      <c r="L144" s="368"/>
      <c r="M144" s="368"/>
      <c r="N144" s="523"/>
      <c r="O144" s="524"/>
    </row>
    <row r="145" spans="1:15" ht="26.1" customHeight="1" x14ac:dyDescent="0.15">
      <c r="A145" s="64"/>
      <c r="B145" s="133" t="s">
        <v>265</v>
      </c>
      <c r="C145" s="368" t="s">
        <v>268</v>
      </c>
      <c r="D145" s="368"/>
      <c r="E145" s="368"/>
      <c r="F145" s="368"/>
      <c r="G145" s="368" t="s">
        <v>269</v>
      </c>
      <c r="H145" s="368"/>
      <c r="I145" s="368"/>
      <c r="J145" s="368"/>
      <c r="K145" s="368"/>
      <c r="L145" s="368"/>
      <c r="M145" s="368"/>
      <c r="N145" s="523"/>
      <c r="O145" s="524"/>
    </row>
    <row r="146" spans="1:15" ht="26.1" customHeight="1" x14ac:dyDescent="0.15">
      <c r="A146" s="64"/>
      <c r="B146" s="134"/>
      <c r="C146" s="368"/>
      <c r="D146" s="368"/>
      <c r="E146" s="368"/>
      <c r="F146" s="368"/>
      <c r="G146" s="368" t="s">
        <v>270</v>
      </c>
      <c r="H146" s="368"/>
      <c r="I146" s="368"/>
      <c r="J146" s="368"/>
      <c r="K146" s="368"/>
      <c r="L146" s="368"/>
      <c r="M146" s="368"/>
      <c r="N146" s="523"/>
      <c r="O146" s="524"/>
    </row>
    <row r="147" spans="1:15" ht="26.1" customHeight="1" x14ac:dyDescent="0.15">
      <c r="A147" s="64"/>
      <c r="B147" s="135"/>
      <c r="C147" s="368"/>
      <c r="D147" s="368"/>
      <c r="E147" s="368"/>
      <c r="F147" s="368"/>
      <c r="G147" s="371" t="str">
        <f>活動計画書!B251</f>
        <v>取組の実施箇所に長期にわたり手入れをしていなかったと考えられる里山林がある場合はその写真を添付すること。</v>
      </c>
      <c r="H147" s="371"/>
      <c r="I147" s="371"/>
      <c r="J147" s="371"/>
      <c r="K147" s="371"/>
      <c r="L147" s="371"/>
      <c r="M147" s="371"/>
      <c r="N147" s="523"/>
      <c r="O147" s="524"/>
    </row>
    <row r="148" spans="1:15" ht="26.1" customHeight="1" x14ac:dyDescent="0.15">
      <c r="A148" s="64"/>
      <c r="B148" s="63" t="s">
        <v>266</v>
      </c>
      <c r="C148" s="369" t="s">
        <v>271</v>
      </c>
      <c r="D148" s="370"/>
      <c r="E148" s="370"/>
      <c r="F148" s="370"/>
      <c r="G148" s="370"/>
      <c r="H148" s="370"/>
      <c r="I148" s="370"/>
      <c r="J148" s="370"/>
      <c r="K148" s="370"/>
      <c r="L148" s="370"/>
      <c r="M148" s="370"/>
      <c r="N148" s="523"/>
      <c r="O148" s="524"/>
    </row>
    <row r="149" spans="1:15" ht="26.1" customHeight="1" x14ac:dyDescent="0.15">
      <c r="A149" s="64"/>
      <c r="B149" s="63" t="s">
        <v>267</v>
      </c>
      <c r="C149" s="368" t="s">
        <v>272</v>
      </c>
      <c r="D149" s="368"/>
      <c r="E149" s="368"/>
      <c r="F149" s="368"/>
      <c r="G149" s="368"/>
      <c r="H149" s="368"/>
      <c r="I149" s="368"/>
      <c r="J149" s="368"/>
      <c r="K149" s="368"/>
      <c r="L149" s="368"/>
      <c r="M149" s="368"/>
      <c r="N149" s="523"/>
      <c r="O149" s="524"/>
    </row>
    <row r="150" spans="1:15" x14ac:dyDescent="0.15">
      <c r="A150" s="64"/>
    </row>
    <row r="151" spans="1:15" x14ac:dyDescent="0.15">
      <c r="A151" s="64"/>
    </row>
    <row r="152" spans="1:15" x14ac:dyDescent="0.15">
      <c r="A152" s="64"/>
    </row>
    <row r="153" spans="1:15" x14ac:dyDescent="0.15">
      <c r="A153" s="64"/>
      <c r="B153" s="104" t="s">
        <v>274</v>
      </c>
      <c r="C153" s="104"/>
      <c r="D153" s="104"/>
      <c r="E153" s="104"/>
      <c r="F153" s="104"/>
      <c r="G153" s="104"/>
      <c r="H153" s="104"/>
      <c r="I153" s="104"/>
      <c r="J153" s="104"/>
      <c r="K153" s="104"/>
      <c r="L153" s="104"/>
      <c r="M153" s="104"/>
      <c r="N153" s="104"/>
      <c r="O153" s="104"/>
    </row>
    <row r="154" spans="1:15" ht="49.5" customHeight="1" x14ac:dyDescent="0.15">
      <c r="A154" s="64"/>
      <c r="B154" s="336" t="s">
        <v>275</v>
      </c>
      <c r="C154" s="336"/>
      <c r="D154" s="336"/>
      <c r="E154" s="336"/>
      <c r="F154" s="336"/>
      <c r="G154" s="336"/>
      <c r="H154" s="336"/>
      <c r="I154" s="336"/>
      <c r="J154" s="336"/>
      <c r="K154" s="336"/>
      <c r="L154" s="336"/>
      <c r="M154" s="336"/>
      <c r="N154" s="336"/>
      <c r="O154" s="336"/>
    </row>
    <row r="155" spans="1:15" x14ac:dyDescent="0.15">
      <c r="A155" s="64"/>
      <c r="B155" s="366" t="s">
        <v>276</v>
      </c>
      <c r="C155" s="366"/>
      <c r="D155" s="366"/>
      <c r="E155" s="366"/>
      <c r="F155" s="366"/>
      <c r="G155" s="366"/>
      <c r="H155" s="366"/>
      <c r="I155" s="366"/>
      <c r="J155" s="366"/>
      <c r="K155" s="366"/>
      <c r="L155" s="366"/>
      <c r="M155" s="366"/>
      <c r="N155" s="366"/>
      <c r="O155" s="366"/>
    </row>
    <row r="156" spans="1:15" x14ac:dyDescent="0.15">
      <c r="A156" s="64"/>
    </row>
    <row r="157" spans="1:15" x14ac:dyDescent="0.15">
      <c r="A157" s="64"/>
    </row>
  </sheetData>
  <mergeCells count="238">
    <mergeCell ref="N148:O148"/>
    <mergeCell ref="N149:O149"/>
    <mergeCell ref="N139:O139"/>
    <mergeCell ref="N140:O140"/>
    <mergeCell ref="N141:O141"/>
    <mergeCell ref="N142:O142"/>
    <mergeCell ref="N143:O143"/>
    <mergeCell ref="N144:O144"/>
    <mergeCell ref="N145:O145"/>
    <mergeCell ref="N146:O146"/>
    <mergeCell ref="N147:O147"/>
    <mergeCell ref="N129:O130"/>
    <mergeCell ref="N131:O131"/>
    <mergeCell ref="N132:O132"/>
    <mergeCell ref="N133:O133"/>
    <mergeCell ref="N134:O134"/>
    <mergeCell ref="N135:O135"/>
    <mergeCell ref="N136:O136"/>
    <mergeCell ref="N137:O137"/>
    <mergeCell ref="N138:O138"/>
    <mergeCell ref="M2:O2"/>
    <mergeCell ref="J2:K2"/>
    <mergeCell ref="G11:I11"/>
    <mergeCell ref="G12:I12"/>
    <mergeCell ref="J11:P11"/>
    <mergeCell ref="J10:P10"/>
    <mergeCell ref="J9:K9"/>
    <mergeCell ref="J12:O12"/>
    <mergeCell ref="B25:E25"/>
    <mergeCell ref="F25:J25"/>
    <mergeCell ref="B26:E26"/>
    <mergeCell ref="F26:J26"/>
    <mergeCell ref="B27:E27"/>
    <mergeCell ref="F27:J27"/>
    <mergeCell ref="F14:N14"/>
    <mergeCell ref="A16:P16"/>
    <mergeCell ref="B23:E23"/>
    <mergeCell ref="F23:J23"/>
    <mergeCell ref="B24:E24"/>
    <mergeCell ref="F24:J24"/>
    <mergeCell ref="B31:E31"/>
    <mergeCell ref="F31:J31"/>
    <mergeCell ref="B34:D36"/>
    <mergeCell ref="B28:E28"/>
    <mergeCell ref="F28:J28"/>
    <mergeCell ref="B29:E29"/>
    <mergeCell ref="F29:J29"/>
    <mergeCell ref="B30:E30"/>
    <mergeCell ref="F30:J30"/>
    <mergeCell ref="E34:O34"/>
    <mergeCell ref="E35:O36"/>
    <mergeCell ref="B45:D46"/>
    <mergeCell ref="E37:F38"/>
    <mergeCell ref="E41:O42"/>
    <mergeCell ref="E43:O44"/>
    <mergeCell ref="E45:O46"/>
    <mergeCell ref="B53:F53"/>
    <mergeCell ref="B54:F54"/>
    <mergeCell ref="B55:C56"/>
    <mergeCell ref="D55:F55"/>
    <mergeCell ref="D56:F56"/>
    <mergeCell ref="G54:H54"/>
    <mergeCell ref="G37:G38"/>
    <mergeCell ref="H37:J38"/>
    <mergeCell ref="E39:O40"/>
    <mergeCell ref="B37:D38"/>
    <mergeCell ref="B39:D40"/>
    <mergeCell ref="B41:D42"/>
    <mergeCell ref="B43:D44"/>
    <mergeCell ref="K54:L54"/>
    <mergeCell ref="M54:N54"/>
    <mergeCell ref="O54:P54"/>
    <mergeCell ref="I53:J53"/>
    <mergeCell ref="M53:N53"/>
    <mergeCell ref="O53:P53"/>
    <mergeCell ref="I54:J54"/>
    <mergeCell ref="K53:L53"/>
    <mergeCell ref="B60:F60"/>
    <mergeCell ref="G53:H53"/>
    <mergeCell ref="G55:H55"/>
    <mergeCell ref="B57:F57"/>
    <mergeCell ref="G59:H59"/>
    <mergeCell ref="K59:L59"/>
    <mergeCell ref="M59:N59"/>
    <mergeCell ref="K55:L55"/>
    <mergeCell ref="M55:N55"/>
    <mergeCell ref="B58:F58"/>
    <mergeCell ref="B59:F59"/>
    <mergeCell ref="K56:L56"/>
    <mergeCell ref="M56:N56"/>
    <mergeCell ref="O56:P56"/>
    <mergeCell ref="G58:H58"/>
    <mergeCell ref="K58:L58"/>
    <mergeCell ref="M58:N58"/>
    <mergeCell ref="O58:P58"/>
    <mergeCell ref="O55:P55"/>
    <mergeCell ref="G57:H57"/>
    <mergeCell ref="K57:L57"/>
    <mergeCell ref="M57:N57"/>
    <mergeCell ref="O57:P57"/>
    <mergeCell ref="G56:H56"/>
    <mergeCell ref="O60:P60"/>
    <mergeCell ref="M63:N63"/>
    <mergeCell ref="O63:P63"/>
    <mergeCell ref="O59:P59"/>
    <mergeCell ref="G60:H60"/>
    <mergeCell ref="I60:J60"/>
    <mergeCell ref="K60:L60"/>
    <mergeCell ref="M60:N60"/>
    <mergeCell ref="M64:N64"/>
    <mergeCell ref="O64:P64"/>
    <mergeCell ref="G61:H61"/>
    <mergeCell ref="I61:J61"/>
    <mergeCell ref="K61:L61"/>
    <mergeCell ref="M61:N61"/>
    <mergeCell ref="O61:P61"/>
    <mergeCell ref="G62:H62"/>
    <mergeCell ref="I62:J62"/>
    <mergeCell ref="K62:L62"/>
    <mergeCell ref="M62:N62"/>
    <mergeCell ref="O62:P62"/>
    <mergeCell ref="G64:H64"/>
    <mergeCell ref="B61:F62"/>
    <mergeCell ref="B63:F63"/>
    <mergeCell ref="B64:F64"/>
    <mergeCell ref="B65:F65"/>
    <mergeCell ref="B66:F66"/>
    <mergeCell ref="G66:H66"/>
    <mergeCell ref="G63:H63"/>
    <mergeCell ref="I63:J63"/>
    <mergeCell ref="K63:L63"/>
    <mergeCell ref="G65:H65"/>
    <mergeCell ref="I64:J64"/>
    <mergeCell ref="K64:L64"/>
    <mergeCell ref="C67:P67"/>
    <mergeCell ref="C68:P68"/>
    <mergeCell ref="C69:P69"/>
    <mergeCell ref="C70:P70"/>
    <mergeCell ref="L73:N73"/>
    <mergeCell ref="B76:F76"/>
    <mergeCell ref="G76:M76"/>
    <mergeCell ref="N76:P76"/>
    <mergeCell ref="K65:L65"/>
    <mergeCell ref="K66:L66"/>
    <mergeCell ref="M65:N65"/>
    <mergeCell ref="M66:N66"/>
    <mergeCell ref="O65:P65"/>
    <mergeCell ref="O66:P66"/>
    <mergeCell ref="B92:D92"/>
    <mergeCell ref="B93:D93"/>
    <mergeCell ref="B94:D94"/>
    <mergeCell ref="B96:D96"/>
    <mergeCell ref="B97:D97"/>
    <mergeCell ref="B98:D98"/>
    <mergeCell ref="B77:F77"/>
    <mergeCell ref="G77:M77"/>
    <mergeCell ref="N77:P77"/>
    <mergeCell ref="B80:D82"/>
    <mergeCell ref="B83:D87"/>
    <mergeCell ref="E80:P82"/>
    <mergeCell ref="E83:P87"/>
    <mergeCell ref="N98:N99"/>
    <mergeCell ref="O98:O99"/>
    <mergeCell ref="P98:P99"/>
    <mergeCell ref="E98:E99"/>
    <mergeCell ref="F98:F99"/>
    <mergeCell ref="G98:G99"/>
    <mergeCell ref="H98:H99"/>
    <mergeCell ref="I98:I99"/>
    <mergeCell ref="J98:J99"/>
    <mergeCell ref="B113:D113"/>
    <mergeCell ref="B114:D114"/>
    <mergeCell ref="B108:D108"/>
    <mergeCell ref="B112:D112"/>
    <mergeCell ref="B99:D99"/>
    <mergeCell ref="B100:D100"/>
    <mergeCell ref="B103:D103"/>
    <mergeCell ref="B104:D104"/>
    <mergeCell ref="B102:D102"/>
    <mergeCell ref="B105:D105"/>
    <mergeCell ref="B101:D101"/>
    <mergeCell ref="N103:N104"/>
    <mergeCell ref="O103:O104"/>
    <mergeCell ref="P103:P104"/>
    <mergeCell ref="E103:E104"/>
    <mergeCell ref="F103:F104"/>
    <mergeCell ref="G103:G104"/>
    <mergeCell ref="H103:H104"/>
    <mergeCell ref="I103:I104"/>
    <mergeCell ref="J103:J104"/>
    <mergeCell ref="C140:F144"/>
    <mergeCell ref="B106:D106"/>
    <mergeCell ref="B95:D95"/>
    <mergeCell ref="C135:F137"/>
    <mergeCell ref="B129:M130"/>
    <mergeCell ref="B135:B137"/>
    <mergeCell ref="K103:K104"/>
    <mergeCell ref="L103:L104"/>
    <mergeCell ref="M103:M104"/>
    <mergeCell ref="K98:K99"/>
    <mergeCell ref="L98:L99"/>
    <mergeCell ref="M98:M99"/>
    <mergeCell ref="B115:D115"/>
    <mergeCell ref="B117:D117"/>
    <mergeCell ref="B118:D118"/>
    <mergeCell ref="B119:D119"/>
    <mergeCell ref="B121:D121"/>
    <mergeCell ref="B122:D122"/>
    <mergeCell ref="B120:D120"/>
    <mergeCell ref="B116:D116"/>
    <mergeCell ref="B107:D107"/>
    <mergeCell ref="B109:D109"/>
    <mergeCell ref="B110:D110"/>
    <mergeCell ref="B111:D111"/>
    <mergeCell ref="B138:B144"/>
    <mergeCell ref="B145:B147"/>
    <mergeCell ref="B154:O154"/>
    <mergeCell ref="B155:O155"/>
    <mergeCell ref="B131:M131"/>
    <mergeCell ref="B132:M132"/>
    <mergeCell ref="G140:M140"/>
    <mergeCell ref="G141:M141"/>
    <mergeCell ref="G142:M142"/>
    <mergeCell ref="G143:M143"/>
    <mergeCell ref="G144:M144"/>
    <mergeCell ref="C148:M148"/>
    <mergeCell ref="C149:M149"/>
    <mergeCell ref="C133:M133"/>
    <mergeCell ref="C134:M134"/>
    <mergeCell ref="G135:M135"/>
    <mergeCell ref="G136:M136"/>
    <mergeCell ref="G137:M137"/>
    <mergeCell ref="C138:M138"/>
    <mergeCell ref="C139:M139"/>
    <mergeCell ref="G145:M145"/>
    <mergeCell ref="C145:F147"/>
    <mergeCell ref="G146:M146"/>
    <mergeCell ref="G147:M147"/>
  </mergeCells>
  <phoneticPr fontId="1"/>
  <hyperlinks>
    <hyperlink ref="E41" r:id="rId1" xr:uid="{126F9ED7-B634-42F9-B9DA-07DFD7C0809B}"/>
  </hyperlinks>
  <pageMargins left="0.7" right="0.7" top="0.75" bottom="0.75" header="0.3" footer="0.3"/>
  <pageSetup paperSize="9" scale="99" orientation="portrait" r:id="rId2"/>
  <colBreaks count="1" manualBreakCount="1">
    <brk id="16" max="103" man="1"/>
  </colBreaks>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13</xdr:col>
                    <xdr:colOff>219075</xdr:colOff>
                    <xdr:row>130</xdr:row>
                    <xdr:rowOff>47625</xdr:rowOff>
                  </from>
                  <to>
                    <xdr:col>14</xdr:col>
                    <xdr:colOff>95250</xdr:colOff>
                    <xdr:row>130</xdr:row>
                    <xdr:rowOff>295275</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13</xdr:col>
                    <xdr:colOff>219075</xdr:colOff>
                    <xdr:row>131</xdr:row>
                    <xdr:rowOff>47625</xdr:rowOff>
                  </from>
                  <to>
                    <xdr:col>14</xdr:col>
                    <xdr:colOff>95250</xdr:colOff>
                    <xdr:row>131</xdr:row>
                    <xdr:rowOff>295275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13</xdr:col>
                    <xdr:colOff>219075</xdr:colOff>
                    <xdr:row>132</xdr:row>
                    <xdr:rowOff>47625</xdr:rowOff>
                  </from>
                  <to>
                    <xdr:col>14</xdr:col>
                    <xdr:colOff>95250</xdr:colOff>
                    <xdr:row>132</xdr:row>
                    <xdr:rowOff>295275</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13</xdr:col>
                    <xdr:colOff>219075</xdr:colOff>
                    <xdr:row>133</xdr:row>
                    <xdr:rowOff>47625</xdr:rowOff>
                  </from>
                  <to>
                    <xdr:col>14</xdr:col>
                    <xdr:colOff>95250</xdr:colOff>
                    <xdr:row>133</xdr:row>
                    <xdr:rowOff>295275</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13</xdr:col>
                    <xdr:colOff>219075</xdr:colOff>
                    <xdr:row>134</xdr:row>
                    <xdr:rowOff>47625</xdr:rowOff>
                  </from>
                  <to>
                    <xdr:col>14</xdr:col>
                    <xdr:colOff>95250</xdr:colOff>
                    <xdr:row>134</xdr:row>
                    <xdr:rowOff>295275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13</xdr:col>
                    <xdr:colOff>219075</xdr:colOff>
                    <xdr:row>135</xdr:row>
                    <xdr:rowOff>47625</xdr:rowOff>
                  </from>
                  <to>
                    <xdr:col>14</xdr:col>
                    <xdr:colOff>95250</xdr:colOff>
                    <xdr:row>135</xdr:row>
                    <xdr:rowOff>295275</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13</xdr:col>
                    <xdr:colOff>219075</xdr:colOff>
                    <xdr:row>136</xdr:row>
                    <xdr:rowOff>47625</xdr:rowOff>
                  </from>
                  <to>
                    <xdr:col>14</xdr:col>
                    <xdr:colOff>95250</xdr:colOff>
                    <xdr:row>136</xdr:row>
                    <xdr:rowOff>295275</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13</xdr:col>
                    <xdr:colOff>219075</xdr:colOff>
                    <xdr:row>137</xdr:row>
                    <xdr:rowOff>47625</xdr:rowOff>
                  </from>
                  <to>
                    <xdr:col>14</xdr:col>
                    <xdr:colOff>95250</xdr:colOff>
                    <xdr:row>137</xdr:row>
                    <xdr:rowOff>295275</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13</xdr:col>
                    <xdr:colOff>219075</xdr:colOff>
                    <xdr:row>138</xdr:row>
                    <xdr:rowOff>47625</xdr:rowOff>
                  </from>
                  <to>
                    <xdr:col>14</xdr:col>
                    <xdr:colOff>95250</xdr:colOff>
                    <xdr:row>138</xdr:row>
                    <xdr:rowOff>295275</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13</xdr:col>
                    <xdr:colOff>219075</xdr:colOff>
                    <xdr:row>139</xdr:row>
                    <xdr:rowOff>47625</xdr:rowOff>
                  </from>
                  <to>
                    <xdr:col>14</xdr:col>
                    <xdr:colOff>95250</xdr:colOff>
                    <xdr:row>139</xdr:row>
                    <xdr:rowOff>295275</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13</xdr:col>
                    <xdr:colOff>219075</xdr:colOff>
                    <xdr:row>140</xdr:row>
                    <xdr:rowOff>47625</xdr:rowOff>
                  </from>
                  <to>
                    <xdr:col>14</xdr:col>
                    <xdr:colOff>95250</xdr:colOff>
                    <xdr:row>140</xdr:row>
                    <xdr:rowOff>295275</xdr:rowOff>
                  </to>
                </anchor>
              </controlPr>
            </control>
          </mc:Choice>
        </mc:AlternateContent>
        <mc:AlternateContent xmlns:mc="http://schemas.openxmlformats.org/markup-compatibility/2006">
          <mc:Choice Requires="x14">
            <control shapeId="7180" r:id="rId16" name="Check Box 12">
              <controlPr defaultSize="0" autoFill="0" autoLine="0" autoPict="0">
                <anchor moveWithCells="1">
                  <from>
                    <xdr:col>13</xdr:col>
                    <xdr:colOff>219075</xdr:colOff>
                    <xdr:row>141</xdr:row>
                    <xdr:rowOff>47625</xdr:rowOff>
                  </from>
                  <to>
                    <xdr:col>14</xdr:col>
                    <xdr:colOff>95250</xdr:colOff>
                    <xdr:row>141</xdr:row>
                    <xdr:rowOff>295275</xdr:rowOff>
                  </to>
                </anchor>
              </controlPr>
            </control>
          </mc:Choice>
        </mc:AlternateContent>
        <mc:AlternateContent xmlns:mc="http://schemas.openxmlformats.org/markup-compatibility/2006">
          <mc:Choice Requires="x14">
            <control shapeId="7181" r:id="rId17" name="Check Box 13">
              <controlPr defaultSize="0" autoFill="0" autoLine="0" autoPict="0">
                <anchor moveWithCells="1">
                  <from>
                    <xdr:col>13</xdr:col>
                    <xdr:colOff>219075</xdr:colOff>
                    <xdr:row>142</xdr:row>
                    <xdr:rowOff>47625</xdr:rowOff>
                  </from>
                  <to>
                    <xdr:col>14</xdr:col>
                    <xdr:colOff>95250</xdr:colOff>
                    <xdr:row>142</xdr:row>
                    <xdr:rowOff>295275</xdr:rowOff>
                  </to>
                </anchor>
              </controlPr>
            </control>
          </mc:Choice>
        </mc:AlternateContent>
        <mc:AlternateContent xmlns:mc="http://schemas.openxmlformats.org/markup-compatibility/2006">
          <mc:Choice Requires="x14">
            <control shapeId="7182" r:id="rId18" name="Check Box 14">
              <controlPr defaultSize="0" autoFill="0" autoLine="0" autoPict="0">
                <anchor moveWithCells="1">
                  <from>
                    <xdr:col>13</xdr:col>
                    <xdr:colOff>219075</xdr:colOff>
                    <xdr:row>143</xdr:row>
                    <xdr:rowOff>47625</xdr:rowOff>
                  </from>
                  <to>
                    <xdr:col>14</xdr:col>
                    <xdr:colOff>95250</xdr:colOff>
                    <xdr:row>143</xdr:row>
                    <xdr:rowOff>295275</xdr:rowOff>
                  </to>
                </anchor>
              </controlPr>
            </control>
          </mc:Choice>
        </mc:AlternateContent>
        <mc:AlternateContent xmlns:mc="http://schemas.openxmlformats.org/markup-compatibility/2006">
          <mc:Choice Requires="x14">
            <control shapeId="7183" r:id="rId19" name="Check Box 15">
              <controlPr defaultSize="0" autoFill="0" autoLine="0" autoPict="0">
                <anchor moveWithCells="1">
                  <from>
                    <xdr:col>13</xdr:col>
                    <xdr:colOff>219075</xdr:colOff>
                    <xdr:row>144</xdr:row>
                    <xdr:rowOff>47625</xdr:rowOff>
                  </from>
                  <to>
                    <xdr:col>14</xdr:col>
                    <xdr:colOff>95250</xdr:colOff>
                    <xdr:row>144</xdr:row>
                    <xdr:rowOff>295275</xdr:rowOff>
                  </to>
                </anchor>
              </controlPr>
            </control>
          </mc:Choice>
        </mc:AlternateContent>
        <mc:AlternateContent xmlns:mc="http://schemas.openxmlformats.org/markup-compatibility/2006">
          <mc:Choice Requires="x14">
            <control shapeId="7184" r:id="rId20" name="Check Box 16">
              <controlPr defaultSize="0" autoFill="0" autoLine="0" autoPict="0">
                <anchor moveWithCells="1">
                  <from>
                    <xdr:col>13</xdr:col>
                    <xdr:colOff>219075</xdr:colOff>
                    <xdr:row>145</xdr:row>
                    <xdr:rowOff>47625</xdr:rowOff>
                  </from>
                  <to>
                    <xdr:col>14</xdr:col>
                    <xdr:colOff>95250</xdr:colOff>
                    <xdr:row>145</xdr:row>
                    <xdr:rowOff>295275</xdr:rowOff>
                  </to>
                </anchor>
              </controlPr>
            </control>
          </mc:Choice>
        </mc:AlternateContent>
        <mc:AlternateContent xmlns:mc="http://schemas.openxmlformats.org/markup-compatibility/2006">
          <mc:Choice Requires="x14">
            <control shapeId="7185" r:id="rId21" name="Check Box 17">
              <controlPr defaultSize="0" autoFill="0" autoLine="0" autoPict="0">
                <anchor moveWithCells="1">
                  <from>
                    <xdr:col>13</xdr:col>
                    <xdr:colOff>219075</xdr:colOff>
                    <xdr:row>146</xdr:row>
                    <xdr:rowOff>47625</xdr:rowOff>
                  </from>
                  <to>
                    <xdr:col>14</xdr:col>
                    <xdr:colOff>95250</xdr:colOff>
                    <xdr:row>146</xdr:row>
                    <xdr:rowOff>295275</xdr:rowOff>
                  </to>
                </anchor>
              </controlPr>
            </control>
          </mc:Choice>
        </mc:AlternateContent>
        <mc:AlternateContent xmlns:mc="http://schemas.openxmlformats.org/markup-compatibility/2006">
          <mc:Choice Requires="x14">
            <control shapeId="7186" r:id="rId22" name="Check Box 18">
              <controlPr defaultSize="0" autoFill="0" autoLine="0" autoPict="0">
                <anchor moveWithCells="1">
                  <from>
                    <xdr:col>13</xdr:col>
                    <xdr:colOff>219075</xdr:colOff>
                    <xdr:row>147</xdr:row>
                    <xdr:rowOff>47625</xdr:rowOff>
                  </from>
                  <to>
                    <xdr:col>14</xdr:col>
                    <xdr:colOff>95250</xdr:colOff>
                    <xdr:row>147</xdr:row>
                    <xdr:rowOff>295275</xdr:rowOff>
                  </to>
                </anchor>
              </controlPr>
            </control>
          </mc:Choice>
        </mc:AlternateContent>
        <mc:AlternateContent xmlns:mc="http://schemas.openxmlformats.org/markup-compatibility/2006">
          <mc:Choice Requires="x14">
            <control shapeId="7187" r:id="rId23" name="Check Box 19">
              <controlPr defaultSize="0" autoFill="0" autoLine="0" autoPict="0">
                <anchor moveWithCells="1">
                  <from>
                    <xdr:col>13</xdr:col>
                    <xdr:colOff>219075</xdr:colOff>
                    <xdr:row>148</xdr:row>
                    <xdr:rowOff>47625</xdr:rowOff>
                  </from>
                  <to>
                    <xdr:col>14</xdr:col>
                    <xdr:colOff>95250</xdr:colOff>
                    <xdr:row>148</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2E5C6-44E8-49F6-8994-BA479BB5622F}">
  <dimension ref="A1:P157"/>
  <sheetViews>
    <sheetView showZeros="0" view="pageBreakPreview" zoomScale="130" zoomScaleNormal="100" zoomScaleSheetLayoutView="130" workbookViewId="0">
      <selection activeCell="A2" sqref="A2"/>
    </sheetView>
  </sheetViews>
  <sheetFormatPr defaultRowHeight="13.5" x14ac:dyDescent="0.15"/>
  <cols>
    <col min="1" max="31" width="5.625" customWidth="1"/>
  </cols>
  <sheetData>
    <row r="1" spans="1:16" x14ac:dyDescent="0.15">
      <c r="A1" t="s">
        <v>99</v>
      </c>
    </row>
    <row r="2" spans="1:16" ht="20.100000000000001" customHeight="1" x14ac:dyDescent="0.15">
      <c r="J2" s="525" t="str">
        <f>初年度採択申請書!$J$2</f>
        <v>どんぐり</v>
      </c>
      <c r="K2" s="525"/>
      <c r="L2" s="94" t="s">
        <v>189</v>
      </c>
      <c r="M2" s="518">
        <v>1</v>
      </c>
      <c r="N2" s="518"/>
      <c r="O2" s="518"/>
      <c r="P2" t="s">
        <v>188</v>
      </c>
    </row>
    <row r="3" spans="1:16" ht="20.100000000000001" customHeight="1" x14ac:dyDescent="0.15">
      <c r="J3" s="95" t="s">
        <v>101</v>
      </c>
      <c r="K3" s="57">
        <v>4</v>
      </c>
      <c r="L3" s="94" t="s">
        <v>102</v>
      </c>
      <c r="M3" s="57">
        <v>4</v>
      </c>
      <c r="N3" s="94" t="s">
        <v>103</v>
      </c>
      <c r="O3" s="57">
        <v>1</v>
      </c>
      <c r="P3" t="s">
        <v>104</v>
      </c>
    </row>
    <row r="5" spans="1:16" ht="20.100000000000001" customHeight="1" x14ac:dyDescent="0.15">
      <c r="A5" t="s">
        <v>190</v>
      </c>
    </row>
    <row r="6" spans="1:16" ht="20.100000000000001" customHeight="1" x14ac:dyDescent="0.15">
      <c r="A6" t="s">
        <v>191</v>
      </c>
    </row>
    <row r="7" spans="1:16" ht="20.100000000000001" customHeight="1" x14ac:dyDescent="0.15">
      <c r="B7" t="s">
        <v>192</v>
      </c>
    </row>
    <row r="9" spans="1:16" ht="20.100000000000001" customHeight="1" x14ac:dyDescent="0.15">
      <c r="G9" s="69" t="s">
        <v>193</v>
      </c>
      <c r="H9" s="69"/>
      <c r="I9" s="67" t="s">
        <v>196</v>
      </c>
      <c r="J9" s="138" t="str">
        <f>初年度採択申請書!J9</f>
        <v>420-0044</v>
      </c>
      <c r="K9" s="138"/>
      <c r="L9" s="4"/>
      <c r="M9" s="4"/>
      <c r="N9" s="4"/>
      <c r="O9" s="4"/>
      <c r="P9" s="4"/>
    </row>
    <row r="10" spans="1:16" ht="20.100000000000001" customHeight="1" x14ac:dyDescent="0.15">
      <c r="G10" s="95"/>
      <c r="H10" s="95"/>
      <c r="I10" s="95"/>
      <c r="J10" s="138" t="str">
        <f>初年度採択申請書!J10</f>
        <v>静岡市葵区足久保奥組119</v>
      </c>
      <c r="K10" s="138"/>
      <c r="L10" s="138"/>
      <c r="M10" s="138"/>
      <c r="N10" s="138"/>
      <c r="O10" s="138"/>
      <c r="P10" s="138"/>
    </row>
    <row r="11" spans="1:16" ht="20.100000000000001" customHeight="1" x14ac:dyDescent="0.15">
      <c r="G11" s="517" t="s">
        <v>194</v>
      </c>
      <c r="H11" s="517"/>
      <c r="I11" s="517"/>
      <c r="J11" s="138" t="str">
        <f>活動計画書!C48</f>
        <v>どんぐり君の森保全の会</v>
      </c>
      <c r="K11" s="138"/>
      <c r="L11" s="138"/>
      <c r="M11" s="138"/>
      <c r="N11" s="138"/>
      <c r="O11" s="138"/>
      <c r="P11" s="138"/>
    </row>
    <row r="12" spans="1:16" ht="27" customHeight="1" x14ac:dyDescent="0.15">
      <c r="G12" s="517" t="s">
        <v>195</v>
      </c>
      <c r="H12" s="517"/>
      <c r="I12" s="517"/>
      <c r="J12" s="527" t="str">
        <f>初年度採択申請書!J12</f>
        <v>鈴木　敏夫</v>
      </c>
      <c r="K12" s="527"/>
      <c r="L12" s="527"/>
      <c r="M12" s="527"/>
      <c r="N12" s="527"/>
      <c r="O12" s="527"/>
      <c r="P12" s="88" t="s">
        <v>197</v>
      </c>
    </row>
    <row r="14" spans="1:16" ht="20.100000000000001" customHeight="1" x14ac:dyDescent="0.15">
      <c r="A14" s="94"/>
      <c r="C14" s="94" t="s">
        <v>101</v>
      </c>
      <c r="D14" s="94">
        <f>活動計画書!I124+1</f>
        <v>4</v>
      </c>
      <c r="E14" s="94" t="s">
        <v>120</v>
      </c>
      <c r="F14" s="517" t="s">
        <v>198</v>
      </c>
      <c r="G14" s="517"/>
      <c r="H14" s="517"/>
      <c r="I14" s="517"/>
      <c r="J14" s="517"/>
      <c r="K14" s="517"/>
      <c r="L14" s="517"/>
      <c r="M14" s="517"/>
      <c r="N14" s="517"/>
      <c r="O14" s="94"/>
      <c r="P14" s="94"/>
    </row>
    <row r="16" spans="1:16" ht="33.75" customHeight="1" x14ac:dyDescent="0.15">
      <c r="A16" s="136" t="s">
        <v>199</v>
      </c>
      <c r="B16" s="136"/>
      <c r="C16" s="136"/>
      <c r="D16" s="136"/>
      <c r="E16" s="136"/>
      <c r="F16" s="136"/>
      <c r="G16" s="136"/>
      <c r="H16" s="136"/>
      <c r="I16" s="136"/>
      <c r="J16" s="136"/>
      <c r="K16" s="136"/>
      <c r="L16" s="136"/>
      <c r="M16" s="136"/>
      <c r="N16" s="136"/>
      <c r="O16" s="136"/>
      <c r="P16" s="136"/>
    </row>
    <row r="18" spans="1:10" x14ac:dyDescent="0.15">
      <c r="H18" s="94" t="s">
        <v>200</v>
      </c>
    </row>
    <row r="20" spans="1:10" x14ac:dyDescent="0.15">
      <c r="A20" s="94">
        <v>1</v>
      </c>
      <c r="B20" t="s">
        <v>201</v>
      </c>
      <c r="E20" s="95" t="str">
        <f>J11</f>
        <v>どんぐり君の森保全の会</v>
      </c>
    </row>
    <row r="22" spans="1:10" x14ac:dyDescent="0.15">
      <c r="A22" s="94">
        <v>2</v>
      </c>
      <c r="B22" t="s">
        <v>202</v>
      </c>
    </row>
    <row r="23" spans="1:10" x14ac:dyDescent="0.15">
      <c r="B23" s="181" t="s">
        <v>32</v>
      </c>
      <c r="C23" s="181"/>
      <c r="D23" s="181"/>
      <c r="E23" s="181"/>
      <c r="F23" s="181" t="s">
        <v>33</v>
      </c>
      <c r="G23" s="181"/>
      <c r="H23" s="181"/>
      <c r="I23" s="181"/>
      <c r="J23" s="181"/>
    </row>
    <row r="24" spans="1:10" ht="20.100000000000001" customHeight="1" x14ac:dyDescent="0.15">
      <c r="B24" s="526" t="str">
        <f>初年度採択申請書!B24</f>
        <v>静岡市</v>
      </c>
      <c r="C24" s="526"/>
      <c r="D24" s="526"/>
      <c r="E24" s="526"/>
      <c r="F24" s="526" t="str">
        <f>初年度採択申請書!F24</f>
        <v>葵区足久保奥組</v>
      </c>
      <c r="G24" s="526"/>
      <c r="H24" s="526"/>
      <c r="I24" s="526"/>
      <c r="J24" s="526"/>
    </row>
    <row r="25" spans="1:10" ht="20.100000000000001" customHeight="1" x14ac:dyDescent="0.15">
      <c r="B25" s="526">
        <f>初年度採択申請書!B25</f>
        <v>0</v>
      </c>
      <c r="C25" s="526"/>
      <c r="D25" s="526"/>
      <c r="E25" s="526"/>
      <c r="F25" s="526">
        <f>初年度採択申請書!F25</f>
        <v>0</v>
      </c>
      <c r="G25" s="526"/>
      <c r="H25" s="526"/>
      <c r="I25" s="526"/>
      <c r="J25" s="526"/>
    </row>
    <row r="26" spans="1:10" ht="20.100000000000001" customHeight="1" x14ac:dyDescent="0.15">
      <c r="B26" s="526">
        <f>初年度採択申請書!B26</f>
        <v>0</v>
      </c>
      <c r="C26" s="526"/>
      <c r="D26" s="526"/>
      <c r="E26" s="526"/>
      <c r="F26" s="526">
        <f>初年度採択申請書!F26</f>
        <v>0</v>
      </c>
      <c r="G26" s="526"/>
      <c r="H26" s="526"/>
      <c r="I26" s="526"/>
      <c r="J26" s="526"/>
    </row>
    <row r="27" spans="1:10" ht="20.100000000000001" customHeight="1" x14ac:dyDescent="0.15">
      <c r="B27" s="526">
        <f>初年度採択申請書!B27</f>
        <v>0</v>
      </c>
      <c r="C27" s="526"/>
      <c r="D27" s="526"/>
      <c r="E27" s="526"/>
      <c r="F27" s="526">
        <f>初年度採択申請書!F27</f>
        <v>0</v>
      </c>
      <c r="G27" s="526"/>
      <c r="H27" s="526"/>
      <c r="I27" s="526"/>
      <c r="J27" s="526"/>
    </row>
    <row r="28" spans="1:10" ht="20.100000000000001" customHeight="1" x14ac:dyDescent="0.15">
      <c r="B28" s="526">
        <f>初年度採択申請書!B28</f>
        <v>0</v>
      </c>
      <c r="C28" s="526"/>
      <c r="D28" s="526"/>
      <c r="E28" s="526"/>
      <c r="F28" s="526">
        <f>初年度採択申請書!F28</f>
        <v>0</v>
      </c>
      <c r="G28" s="526"/>
      <c r="H28" s="526"/>
      <c r="I28" s="526"/>
      <c r="J28" s="526"/>
    </row>
    <row r="29" spans="1:10" ht="20.100000000000001" customHeight="1" x14ac:dyDescent="0.15">
      <c r="B29" s="526">
        <f>初年度採択申請書!B29</f>
        <v>0</v>
      </c>
      <c r="C29" s="526"/>
      <c r="D29" s="526"/>
      <c r="E29" s="526"/>
      <c r="F29" s="526">
        <f>初年度採択申請書!F29</f>
        <v>0</v>
      </c>
      <c r="G29" s="526"/>
      <c r="H29" s="526"/>
      <c r="I29" s="526"/>
      <c r="J29" s="526"/>
    </row>
    <row r="30" spans="1:10" ht="20.100000000000001" customHeight="1" x14ac:dyDescent="0.15">
      <c r="B30" s="526">
        <f>初年度採択申請書!B30</f>
        <v>0</v>
      </c>
      <c r="C30" s="526"/>
      <c r="D30" s="526"/>
      <c r="E30" s="526"/>
      <c r="F30" s="526">
        <f>初年度採択申請書!F30</f>
        <v>0</v>
      </c>
      <c r="G30" s="526"/>
      <c r="H30" s="526"/>
      <c r="I30" s="526"/>
      <c r="J30" s="526"/>
    </row>
    <row r="31" spans="1:10" ht="20.100000000000001" customHeight="1" x14ac:dyDescent="0.15">
      <c r="B31" s="526">
        <f>初年度採択申請書!B31</f>
        <v>0</v>
      </c>
      <c r="C31" s="526"/>
      <c r="D31" s="526"/>
      <c r="E31" s="526"/>
      <c r="F31" s="526">
        <f>初年度採択申請書!F31</f>
        <v>0</v>
      </c>
      <c r="G31" s="526"/>
      <c r="H31" s="526"/>
      <c r="I31" s="526"/>
      <c r="J31" s="526"/>
    </row>
    <row r="33" spans="1:15" x14ac:dyDescent="0.15">
      <c r="A33" s="94">
        <v>3</v>
      </c>
      <c r="B33" t="s">
        <v>203</v>
      </c>
    </row>
    <row r="34" spans="1:15" x14ac:dyDescent="0.15">
      <c r="B34" s="186" t="s">
        <v>204</v>
      </c>
      <c r="C34" s="181"/>
      <c r="D34" s="181"/>
      <c r="E34" s="528" t="str">
        <f>初年度採択申請書!E34</f>
        <v>シモムラ　アキヨ</v>
      </c>
      <c r="F34" s="529"/>
      <c r="G34" s="529"/>
      <c r="H34" s="529"/>
      <c r="I34" s="529"/>
      <c r="J34" s="529"/>
      <c r="K34" s="529"/>
      <c r="L34" s="529"/>
      <c r="M34" s="529"/>
      <c r="N34" s="529"/>
      <c r="O34" s="530"/>
    </row>
    <row r="35" spans="1:15" x14ac:dyDescent="0.15">
      <c r="B35" s="181"/>
      <c r="C35" s="181"/>
      <c r="D35" s="181"/>
      <c r="E35" s="531" t="str">
        <f>初年度採択申請書!E35</f>
        <v>下村 哲代</v>
      </c>
      <c r="F35" s="532"/>
      <c r="G35" s="532"/>
      <c r="H35" s="532"/>
      <c r="I35" s="532"/>
      <c r="J35" s="532"/>
      <c r="K35" s="532"/>
      <c r="L35" s="532"/>
      <c r="M35" s="532"/>
      <c r="N35" s="532"/>
      <c r="O35" s="533"/>
    </row>
    <row r="36" spans="1:15" x14ac:dyDescent="0.15">
      <c r="B36" s="181"/>
      <c r="C36" s="181"/>
      <c r="D36" s="181"/>
      <c r="E36" s="534"/>
      <c r="F36" s="535"/>
      <c r="G36" s="535"/>
      <c r="H36" s="535"/>
      <c r="I36" s="535"/>
      <c r="J36" s="535"/>
      <c r="K36" s="535"/>
      <c r="L36" s="535"/>
      <c r="M36" s="535"/>
      <c r="N36" s="535"/>
      <c r="O36" s="536"/>
    </row>
    <row r="37" spans="1:15" x14ac:dyDescent="0.15">
      <c r="B37" s="181" t="s">
        <v>205</v>
      </c>
      <c r="C37" s="181"/>
      <c r="D37" s="181"/>
      <c r="E37" s="538">
        <f>初年度採択申請書!E37</f>
        <v>422</v>
      </c>
      <c r="F37" s="539"/>
      <c r="G37" s="529" t="s">
        <v>210</v>
      </c>
      <c r="H37" s="542">
        <f>初年度採択申請書!H37</f>
        <v>8021</v>
      </c>
      <c r="I37" s="542"/>
      <c r="J37" s="542"/>
      <c r="K37" s="126"/>
      <c r="L37" s="126"/>
      <c r="M37" s="126"/>
      <c r="N37" s="126"/>
      <c r="O37" s="127"/>
    </row>
    <row r="38" spans="1:15" x14ac:dyDescent="0.15">
      <c r="B38" s="181"/>
      <c r="C38" s="181"/>
      <c r="D38" s="181"/>
      <c r="E38" s="540"/>
      <c r="F38" s="541"/>
      <c r="G38" s="535"/>
      <c r="H38" s="543"/>
      <c r="I38" s="543"/>
      <c r="J38" s="543"/>
      <c r="K38" s="128"/>
      <c r="L38" s="128"/>
      <c r="M38" s="128"/>
      <c r="N38" s="128"/>
      <c r="O38" s="129"/>
    </row>
    <row r="39" spans="1:15" x14ac:dyDescent="0.15">
      <c r="B39" s="181" t="s">
        <v>206</v>
      </c>
      <c r="C39" s="181"/>
      <c r="D39" s="181"/>
      <c r="E39" s="537" t="str">
        <f>初年度採択申請書!E39</f>
        <v>静岡市葵区足久保奥組734</v>
      </c>
      <c r="F39" s="537"/>
      <c r="G39" s="537"/>
      <c r="H39" s="537"/>
      <c r="I39" s="537"/>
      <c r="J39" s="537"/>
      <c r="K39" s="537"/>
      <c r="L39" s="537"/>
      <c r="M39" s="537"/>
      <c r="N39" s="537"/>
      <c r="O39" s="537"/>
    </row>
    <row r="40" spans="1:15" x14ac:dyDescent="0.15">
      <c r="B40" s="181"/>
      <c r="C40" s="181"/>
      <c r="D40" s="181"/>
      <c r="E40" s="537"/>
      <c r="F40" s="537"/>
      <c r="G40" s="537"/>
      <c r="H40" s="537"/>
      <c r="I40" s="537"/>
      <c r="J40" s="537"/>
      <c r="K40" s="537"/>
      <c r="L40" s="537"/>
      <c r="M40" s="537"/>
      <c r="N40" s="537"/>
      <c r="O40" s="537"/>
    </row>
    <row r="41" spans="1:15" x14ac:dyDescent="0.15">
      <c r="B41" s="181" t="s">
        <v>207</v>
      </c>
      <c r="C41" s="181"/>
      <c r="D41" s="181"/>
      <c r="E41" s="537" t="str">
        <f>初年度採択申請書!E41</f>
        <v>s-green@greenbank</v>
      </c>
      <c r="F41" s="537"/>
      <c r="G41" s="537"/>
      <c r="H41" s="537"/>
      <c r="I41" s="537"/>
      <c r="J41" s="537"/>
      <c r="K41" s="537"/>
      <c r="L41" s="537"/>
      <c r="M41" s="537"/>
      <c r="N41" s="537"/>
      <c r="O41" s="537"/>
    </row>
    <row r="42" spans="1:15" x14ac:dyDescent="0.15">
      <c r="B42" s="181"/>
      <c r="C42" s="181"/>
      <c r="D42" s="181"/>
      <c r="E42" s="537"/>
      <c r="F42" s="537"/>
      <c r="G42" s="537"/>
      <c r="H42" s="537"/>
      <c r="I42" s="537"/>
      <c r="J42" s="537"/>
      <c r="K42" s="537"/>
      <c r="L42" s="537"/>
      <c r="M42" s="537"/>
      <c r="N42" s="537"/>
      <c r="O42" s="537"/>
    </row>
    <row r="43" spans="1:15" x14ac:dyDescent="0.15">
      <c r="B43" s="181" t="s">
        <v>208</v>
      </c>
      <c r="C43" s="181"/>
      <c r="D43" s="181"/>
      <c r="E43" s="537" t="str">
        <f>初年度採択申請書!E43</f>
        <v>054-273-6987</v>
      </c>
      <c r="F43" s="537"/>
      <c r="G43" s="537"/>
      <c r="H43" s="537"/>
      <c r="I43" s="537"/>
      <c r="J43" s="537"/>
      <c r="K43" s="537"/>
      <c r="L43" s="537"/>
      <c r="M43" s="537"/>
      <c r="N43" s="537"/>
      <c r="O43" s="537"/>
    </row>
    <row r="44" spans="1:15" x14ac:dyDescent="0.15">
      <c r="B44" s="181"/>
      <c r="C44" s="181"/>
      <c r="D44" s="181"/>
      <c r="E44" s="537"/>
      <c r="F44" s="537"/>
      <c r="G44" s="537"/>
      <c r="H44" s="537"/>
      <c r="I44" s="537"/>
      <c r="J44" s="537"/>
      <c r="K44" s="537"/>
      <c r="L44" s="537"/>
      <c r="M44" s="537"/>
      <c r="N44" s="537"/>
      <c r="O44" s="537"/>
    </row>
    <row r="45" spans="1:15" x14ac:dyDescent="0.15">
      <c r="B45" s="181" t="s">
        <v>209</v>
      </c>
      <c r="C45" s="181"/>
      <c r="D45" s="181"/>
      <c r="E45" s="537" t="str">
        <f>初年度採択申請書!E45</f>
        <v>054-255-6495</v>
      </c>
      <c r="F45" s="537"/>
      <c r="G45" s="537"/>
      <c r="H45" s="537"/>
      <c r="I45" s="537"/>
      <c r="J45" s="537"/>
      <c r="K45" s="537"/>
      <c r="L45" s="537"/>
      <c r="M45" s="537"/>
      <c r="N45" s="537"/>
      <c r="O45" s="537"/>
    </row>
    <row r="46" spans="1:15" x14ac:dyDescent="0.15">
      <c r="B46" s="181"/>
      <c r="C46" s="181"/>
      <c r="D46" s="181"/>
      <c r="E46" s="537"/>
      <c r="F46" s="537"/>
      <c r="G46" s="537"/>
      <c r="H46" s="537"/>
      <c r="I46" s="537"/>
      <c r="J46" s="537"/>
      <c r="K46" s="537"/>
      <c r="L46" s="537"/>
      <c r="M46" s="537"/>
      <c r="N46" s="537"/>
      <c r="O46" s="537"/>
    </row>
    <row r="51" spans="1:16" x14ac:dyDescent="0.15">
      <c r="A51" s="94">
        <v>4</v>
      </c>
      <c r="B51" t="s">
        <v>283</v>
      </c>
    </row>
    <row r="53" spans="1:16" ht="26.1" customHeight="1" x14ac:dyDescent="0.15">
      <c r="B53" s="396" t="s">
        <v>89</v>
      </c>
      <c r="C53" s="397"/>
      <c r="D53" s="397"/>
      <c r="E53" s="397"/>
      <c r="F53" s="490"/>
      <c r="G53" s="481" t="s">
        <v>90</v>
      </c>
      <c r="H53" s="480"/>
      <c r="I53" s="481" t="s">
        <v>91</v>
      </c>
      <c r="J53" s="507"/>
      <c r="K53" s="479" t="s">
        <v>92</v>
      </c>
      <c r="L53" s="480"/>
      <c r="M53" s="481" t="s">
        <v>97</v>
      </c>
      <c r="N53" s="507"/>
      <c r="O53" s="479" t="s">
        <v>22</v>
      </c>
      <c r="P53" s="507"/>
    </row>
    <row r="54" spans="1:16" ht="26.1" customHeight="1" x14ac:dyDescent="0.15">
      <c r="B54" s="386" t="s">
        <v>211</v>
      </c>
      <c r="C54" s="376"/>
      <c r="D54" s="376"/>
      <c r="E54" s="376"/>
      <c r="F54" s="384"/>
      <c r="G54" s="544"/>
      <c r="H54" s="545"/>
      <c r="I54" s="546"/>
      <c r="J54" s="547"/>
      <c r="K54" s="548"/>
      <c r="L54" s="549"/>
      <c r="M54" s="550"/>
      <c r="N54" s="551"/>
      <c r="O54" s="548"/>
      <c r="P54" s="551"/>
    </row>
    <row r="55" spans="1:16" ht="26.1" customHeight="1" x14ac:dyDescent="0.15">
      <c r="B55" s="491" t="s">
        <v>212</v>
      </c>
      <c r="C55" s="492"/>
      <c r="D55" s="493" t="s">
        <v>29</v>
      </c>
      <c r="E55" s="493"/>
      <c r="F55" s="494"/>
      <c r="G55" s="475">
        <v>115000</v>
      </c>
      <c r="H55" s="476"/>
      <c r="I55" s="117">
        <f>活動計画書!L129</f>
        <v>0.4</v>
      </c>
      <c r="J55" s="118" t="s">
        <v>87</v>
      </c>
      <c r="K55" s="449">
        <f>G55*I55</f>
        <v>46000</v>
      </c>
      <c r="L55" s="468"/>
      <c r="M55" s="469"/>
      <c r="N55" s="470"/>
      <c r="O55" s="449">
        <f t="shared" ref="O55:O59" si="0">K55+M55</f>
        <v>46000</v>
      </c>
      <c r="P55" s="450"/>
    </row>
    <row r="56" spans="1:16" ht="26.1" customHeight="1" x14ac:dyDescent="0.15">
      <c r="B56" s="491"/>
      <c r="C56" s="492"/>
      <c r="D56" s="493" t="s">
        <v>31</v>
      </c>
      <c r="E56" s="493"/>
      <c r="F56" s="494"/>
      <c r="G56" s="475">
        <v>265000</v>
      </c>
      <c r="H56" s="476"/>
      <c r="I56" s="117">
        <f>活動計画書!L131</f>
        <v>0.1</v>
      </c>
      <c r="J56" s="119" t="s">
        <v>87</v>
      </c>
      <c r="K56" s="449">
        <f>G56*I56</f>
        <v>26500</v>
      </c>
      <c r="L56" s="468"/>
      <c r="M56" s="469"/>
      <c r="N56" s="470"/>
      <c r="O56" s="449">
        <f t="shared" si="0"/>
        <v>26500</v>
      </c>
      <c r="P56" s="450"/>
    </row>
    <row r="57" spans="1:16" ht="26.1" customHeight="1" x14ac:dyDescent="0.15">
      <c r="B57" s="421" t="s">
        <v>213</v>
      </c>
      <c r="C57" s="422"/>
      <c r="D57" s="422"/>
      <c r="E57" s="422"/>
      <c r="F57" s="423"/>
      <c r="G57" s="475">
        <v>115000</v>
      </c>
      <c r="H57" s="476"/>
      <c r="I57" s="117">
        <f>活動計画書!L133</f>
        <v>0.4</v>
      </c>
      <c r="J57" s="119" t="s">
        <v>87</v>
      </c>
      <c r="K57" s="449">
        <f>G57*I57</f>
        <v>46000</v>
      </c>
      <c r="L57" s="468"/>
      <c r="M57" s="469"/>
      <c r="N57" s="470"/>
      <c r="O57" s="449">
        <f t="shared" si="0"/>
        <v>46000</v>
      </c>
      <c r="P57" s="450"/>
    </row>
    <row r="58" spans="1:16" ht="26.1" customHeight="1" x14ac:dyDescent="0.15">
      <c r="B58" s="421" t="s">
        <v>214</v>
      </c>
      <c r="C58" s="422"/>
      <c r="D58" s="422"/>
      <c r="E58" s="422"/>
      <c r="F58" s="423"/>
      <c r="G58" s="473">
        <v>800</v>
      </c>
      <c r="H58" s="474"/>
      <c r="I58" s="117">
        <f>活動計画書!L137</f>
        <v>30</v>
      </c>
      <c r="J58" s="120" t="s">
        <v>98</v>
      </c>
      <c r="K58" s="449">
        <f>G58*I58</f>
        <v>24000</v>
      </c>
      <c r="L58" s="468"/>
      <c r="M58" s="469"/>
      <c r="N58" s="470"/>
      <c r="O58" s="449">
        <f t="shared" si="0"/>
        <v>24000</v>
      </c>
      <c r="P58" s="450"/>
    </row>
    <row r="59" spans="1:16" ht="26.1" customHeight="1" x14ac:dyDescent="0.15">
      <c r="B59" s="421" t="s">
        <v>124</v>
      </c>
      <c r="C59" s="422"/>
      <c r="D59" s="422"/>
      <c r="E59" s="422"/>
      <c r="F59" s="423"/>
      <c r="G59" s="482">
        <v>50000</v>
      </c>
      <c r="H59" s="483"/>
      <c r="I59" s="117">
        <f>活動計画書!L139</f>
        <v>1</v>
      </c>
      <c r="J59" s="121" t="s">
        <v>88</v>
      </c>
      <c r="K59" s="449">
        <f>G59*I59</f>
        <v>50000</v>
      </c>
      <c r="L59" s="468"/>
      <c r="M59" s="469"/>
      <c r="N59" s="470"/>
      <c r="O59" s="449">
        <f t="shared" si="0"/>
        <v>50000</v>
      </c>
      <c r="P59" s="450"/>
    </row>
    <row r="60" spans="1:16" ht="26.1" customHeight="1" x14ac:dyDescent="0.15">
      <c r="B60" s="385" t="s">
        <v>21</v>
      </c>
      <c r="C60" s="375"/>
      <c r="D60" s="375"/>
      <c r="E60" s="375"/>
      <c r="F60" s="383"/>
      <c r="G60" s="436"/>
      <c r="H60" s="437"/>
      <c r="I60" s="436"/>
      <c r="J60" s="438"/>
      <c r="K60" s="445">
        <f>SUM(K54:K59)</f>
        <v>192500</v>
      </c>
      <c r="L60" s="451"/>
      <c r="M60" s="452">
        <f>SUM(M54:M59)</f>
        <v>0</v>
      </c>
      <c r="N60" s="446"/>
      <c r="O60" s="445">
        <f>SUM(O54:O59)</f>
        <v>192500</v>
      </c>
      <c r="P60" s="446"/>
    </row>
    <row r="61" spans="1:16" ht="26.1" customHeight="1" x14ac:dyDescent="0.15">
      <c r="B61" s="418" t="s">
        <v>218</v>
      </c>
      <c r="C61" s="419"/>
      <c r="D61" s="419"/>
      <c r="E61" s="419"/>
      <c r="F61" s="420"/>
      <c r="G61" s="455" t="s">
        <v>95</v>
      </c>
      <c r="H61" s="456"/>
      <c r="I61" s="457">
        <v>2600</v>
      </c>
      <c r="J61" s="458"/>
      <c r="K61" s="459">
        <f>ROUNDDOWN(I61/2,-2)</f>
        <v>1300</v>
      </c>
      <c r="L61" s="460">
        <f>ROUNDDOWN(J61/2,-2)</f>
        <v>0</v>
      </c>
      <c r="M61" s="461"/>
      <c r="N61" s="462"/>
      <c r="O61" s="459">
        <f>K61+M61</f>
        <v>1300</v>
      </c>
      <c r="P61" s="463"/>
    </row>
    <row r="62" spans="1:16" ht="26.1" customHeight="1" x14ac:dyDescent="0.15">
      <c r="B62" s="421"/>
      <c r="C62" s="422"/>
      <c r="D62" s="422"/>
      <c r="E62" s="422"/>
      <c r="F62" s="423"/>
      <c r="G62" s="464" t="s">
        <v>96</v>
      </c>
      <c r="H62" s="465"/>
      <c r="I62" s="466"/>
      <c r="J62" s="467"/>
      <c r="K62" s="449">
        <f>ROUNDDOWN(I62/2,-2)</f>
        <v>0</v>
      </c>
      <c r="L62" s="468">
        <f>ROUNDDOWN(J62/2,-2)</f>
        <v>0</v>
      </c>
      <c r="M62" s="469"/>
      <c r="N62" s="470"/>
      <c r="O62" s="449">
        <f>K62+M62</f>
        <v>0</v>
      </c>
      <c r="P62" s="471"/>
    </row>
    <row r="63" spans="1:16" ht="26.1" customHeight="1" x14ac:dyDescent="0.15">
      <c r="B63" s="424" t="s">
        <v>21</v>
      </c>
      <c r="C63" s="425"/>
      <c r="D63" s="425"/>
      <c r="E63" s="425"/>
      <c r="F63" s="426"/>
      <c r="G63" s="436"/>
      <c r="H63" s="437"/>
      <c r="I63" s="436"/>
      <c r="J63" s="438"/>
      <c r="K63" s="439">
        <f>SUM(K61:K62)</f>
        <v>1300</v>
      </c>
      <c r="L63" s="440"/>
      <c r="M63" s="447">
        <f>SUM(M61:M62)</f>
        <v>0</v>
      </c>
      <c r="N63" s="448"/>
      <c r="O63" s="439">
        <f>SUM(O61:O62)</f>
        <v>1300</v>
      </c>
      <c r="P63" s="448"/>
    </row>
    <row r="64" spans="1:16" ht="26.1" customHeight="1" thickBot="1" x14ac:dyDescent="0.2">
      <c r="B64" s="427" t="s">
        <v>22</v>
      </c>
      <c r="C64" s="428"/>
      <c r="D64" s="428"/>
      <c r="E64" s="428"/>
      <c r="F64" s="429"/>
      <c r="G64" s="441"/>
      <c r="H64" s="472"/>
      <c r="I64" s="441"/>
      <c r="J64" s="442"/>
      <c r="K64" s="443">
        <f>K61+K63</f>
        <v>2600</v>
      </c>
      <c r="L64" s="444"/>
      <c r="M64" s="453">
        <f>M61+M63</f>
        <v>0</v>
      </c>
      <c r="N64" s="454"/>
      <c r="O64" s="443">
        <f>O61+O63</f>
        <v>2600</v>
      </c>
      <c r="P64" s="454"/>
    </row>
    <row r="65" spans="1:16" ht="26.1" customHeight="1" thickTop="1" x14ac:dyDescent="0.15">
      <c r="B65" s="430" t="s">
        <v>215</v>
      </c>
      <c r="C65" s="431"/>
      <c r="D65" s="431"/>
      <c r="E65" s="431"/>
      <c r="F65" s="432"/>
      <c r="G65" s="414" t="s">
        <v>94</v>
      </c>
      <c r="H65" s="411"/>
      <c r="I65" s="122">
        <f>活動計画書!L141</f>
        <v>0.8</v>
      </c>
      <c r="J65" s="123" t="s">
        <v>87</v>
      </c>
      <c r="K65" s="410" t="s">
        <v>94</v>
      </c>
      <c r="L65" s="411"/>
      <c r="M65" s="414" t="s">
        <v>94</v>
      </c>
      <c r="N65" s="415"/>
      <c r="O65" s="410" t="s">
        <v>94</v>
      </c>
      <c r="P65" s="415"/>
    </row>
    <row r="66" spans="1:16" ht="45" customHeight="1" x14ac:dyDescent="0.15">
      <c r="B66" s="433" t="s">
        <v>216</v>
      </c>
      <c r="C66" s="434"/>
      <c r="D66" s="434"/>
      <c r="E66" s="434"/>
      <c r="F66" s="435"/>
      <c r="G66" s="416" t="s">
        <v>94</v>
      </c>
      <c r="H66" s="413"/>
      <c r="I66" s="124">
        <f>活動計画書!L143</f>
        <v>0.5</v>
      </c>
      <c r="J66" s="125" t="s">
        <v>87</v>
      </c>
      <c r="K66" s="412" t="s">
        <v>94</v>
      </c>
      <c r="L66" s="413"/>
      <c r="M66" s="416" t="s">
        <v>94</v>
      </c>
      <c r="N66" s="417"/>
      <c r="O66" s="412" t="s">
        <v>94</v>
      </c>
      <c r="P66" s="417"/>
    </row>
    <row r="67" spans="1:16" x14ac:dyDescent="0.15">
      <c r="B67" s="55" t="s">
        <v>220</v>
      </c>
      <c r="C67" s="405" t="s">
        <v>219</v>
      </c>
      <c r="D67" s="405"/>
      <c r="E67" s="405"/>
      <c r="F67" s="405"/>
      <c r="G67" s="405"/>
      <c r="H67" s="405"/>
      <c r="I67" s="405"/>
      <c r="J67" s="405"/>
      <c r="K67" s="405"/>
      <c r="L67" s="405"/>
      <c r="M67" s="405"/>
      <c r="N67" s="405"/>
      <c r="O67" s="405"/>
      <c r="P67" s="405"/>
    </row>
    <row r="68" spans="1:16" ht="38.25" customHeight="1" x14ac:dyDescent="0.15">
      <c r="B68" s="73" t="s">
        <v>221</v>
      </c>
      <c r="C68" s="406" t="s">
        <v>224</v>
      </c>
      <c r="D68" s="406"/>
      <c r="E68" s="406"/>
      <c r="F68" s="406"/>
      <c r="G68" s="406"/>
      <c r="H68" s="406"/>
      <c r="I68" s="406"/>
      <c r="J68" s="406"/>
      <c r="K68" s="406"/>
      <c r="L68" s="406"/>
      <c r="M68" s="406"/>
      <c r="N68" s="406"/>
      <c r="O68" s="406"/>
      <c r="P68" s="406"/>
    </row>
    <row r="69" spans="1:16" ht="27" customHeight="1" x14ac:dyDescent="0.15">
      <c r="B69" s="73" t="s">
        <v>222</v>
      </c>
      <c r="C69" s="406" t="s">
        <v>225</v>
      </c>
      <c r="D69" s="406"/>
      <c r="E69" s="406"/>
      <c r="F69" s="406"/>
      <c r="G69" s="406"/>
      <c r="H69" s="406"/>
      <c r="I69" s="406"/>
      <c r="J69" s="406"/>
      <c r="K69" s="406"/>
      <c r="L69" s="406"/>
      <c r="M69" s="406"/>
      <c r="N69" s="406"/>
      <c r="O69" s="406"/>
      <c r="P69" s="406"/>
    </row>
    <row r="70" spans="1:16" ht="27" customHeight="1" x14ac:dyDescent="0.15">
      <c r="B70" s="73" t="s">
        <v>223</v>
      </c>
      <c r="C70" s="407" t="s">
        <v>226</v>
      </c>
      <c r="D70" s="407"/>
      <c r="E70" s="407"/>
      <c r="F70" s="407"/>
      <c r="G70" s="407"/>
      <c r="H70" s="407"/>
      <c r="I70" s="407"/>
      <c r="J70" s="407"/>
      <c r="K70" s="407"/>
      <c r="L70" s="407"/>
      <c r="M70" s="407"/>
      <c r="N70" s="407"/>
      <c r="O70" s="407"/>
      <c r="P70" s="407"/>
    </row>
    <row r="72" spans="1:16" x14ac:dyDescent="0.15">
      <c r="A72" s="94">
        <v>5</v>
      </c>
      <c r="B72" s="72" t="s">
        <v>227</v>
      </c>
    </row>
    <row r="73" spans="1:16" ht="21" customHeight="1" x14ac:dyDescent="0.15">
      <c r="L73" s="408">
        <f>O60+I61+I62</f>
        <v>195100</v>
      </c>
      <c r="M73" s="409"/>
      <c r="N73" s="409"/>
    </row>
    <row r="75" spans="1:16" x14ac:dyDescent="0.15">
      <c r="A75" s="94">
        <v>6</v>
      </c>
      <c r="B75" t="s">
        <v>228</v>
      </c>
    </row>
    <row r="76" spans="1:16" x14ac:dyDescent="0.15">
      <c r="B76" s="181" t="s">
        <v>151</v>
      </c>
      <c r="C76" s="181"/>
      <c r="D76" s="181"/>
      <c r="E76" s="181"/>
      <c r="F76" s="181"/>
      <c r="G76" s="181" t="s">
        <v>152</v>
      </c>
      <c r="H76" s="181"/>
      <c r="I76" s="181"/>
      <c r="J76" s="181"/>
      <c r="K76" s="181"/>
      <c r="L76" s="181"/>
      <c r="M76" s="181"/>
      <c r="N76" s="181" t="s">
        <v>231</v>
      </c>
      <c r="O76" s="181"/>
      <c r="P76" s="181"/>
    </row>
    <row r="77" spans="1:16" ht="30" customHeight="1" x14ac:dyDescent="0.15">
      <c r="B77" s="402" t="str">
        <f>活動計画書!E184</f>
        <v>チェンソー・刈払い機操作研修</v>
      </c>
      <c r="C77" s="402"/>
      <c r="D77" s="402"/>
      <c r="E77" s="402"/>
      <c r="F77" s="402"/>
      <c r="G77" s="234" t="str">
        <f>活動計画書!K184</f>
        <v>チェンソー・刈払い機の作業の基本、整備と目立て、安全確認、ロープワーク、伐倒方向など</v>
      </c>
      <c r="H77" s="234"/>
      <c r="I77" s="234"/>
      <c r="J77" s="234"/>
      <c r="K77" s="234"/>
      <c r="L77" s="234"/>
      <c r="M77" s="234"/>
      <c r="N77" s="403">
        <v>7</v>
      </c>
      <c r="O77" s="403"/>
      <c r="P77" s="403"/>
    </row>
    <row r="79" spans="1:16" x14ac:dyDescent="0.15">
      <c r="A79" s="94">
        <v>7</v>
      </c>
      <c r="B79" t="s">
        <v>232</v>
      </c>
    </row>
    <row r="80" spans="1:16" x14ac:dyDescent="0.15">
      <c r="B80" s="368" t="s">
        <v>233</v>
      </c>
      <c r="C80" s="368"/>
      <c r="D80" s="368"/>
      <c r="E80" s="404" t="s">
        <v>383</v>
      </c>
      <c r="F80" s="404"/>
      <c r="G80" s="404"/>
      <c r="H80" s="404"/>
      <c r="I80" s="404"/>
      <c r="J80" s="404"/>
      <c r="K80" s="404"/>
      <c r="L80" s="404"/>
      <c r="M80" s="404"/>
      <c r="N80" s="404"/>
      <c r="O80" s="404"/>
      <c r="P80" s="404"/>
    </row>
    <row r="81" spans="1:16" x14ac:dyDescent="0.15">
      <c r="B81" s="368"/>
      <c r="C81" s="368"/>
      <c r="D81" s="368"/>
      <c r="E81" s="404"/>
      <c r="F81" s="404"/>
      <c r="G81" s="404"/>
      <c r="H81" s="404"/>
      <c r="I81" s="404"/>
      <c r="J81" s="404"/>
      <c r="K81" s="404"/>
      <c r="L81" s="404"/>
      <c r="M81" s="404"/>
      <c r="N81" s="404"/>
      <c r="O81" s="404"/>
      <c r="P81" s="404"/>
    </row>
    <row r="82" spans="1:16" x14ac:dyDescent="0.15">
      <c r="B82" s="368"/>
      <c r="C82" s="368"/>
      <c r="D82" s="368"/>
      <c r="E82" s="404"/>
      <c r="F82" s="404"/>
      <c r="G82" s="404"/>
      <c r="H82" s="404"/>
      <c r="I82" s="404"/>
      <c r="J82" s="404"/>
      <c r="K82" s="404"/>
      <c r="L82" s="404"/>
      <c r="M82" s="404"/>
      <c r="N82" s="404"/>
      <c r="O82" s="404"/>
      <c r="P82" s="404"/>
    </row>
    <row r="83" spans="1:16" x14ac:dyDescent="0.15">
      <c r="B83" s="367" t="s">
        <v>234</v>
      </c>
      <c r="C83" s="367"/>
      <c r="D83" s="367"/>
      <c r="E83" s="220" t="s">
        <v>388</v>
      </c>
      <c r="F83" s="220"/>
      <c r="G83" s="220"/>
      <c r="H83" s="220"/>
      <c r="I83" s="220"/>
      <c r="J83" s="220"/>
      <c r="K83" s="220"/>
      <c r="L83" s="220"/>
      <c r="M83" s="220"/>
      <c r="N83" s="220"/>
      <c r="O83" s="220"/>
      <c r="P83" s="220"/>
    </row>
    <row r="84" spans="1:16" x14ac:dyDescent="0.15">
      <c r="B84" s="367"/>
      <c r="C84" s="367"/>
      <c r="D84" s="367"/>
      <c r="E84" s="220"/>
      <c r="F84" s="220"/>
      <c r="G84" s="220"/>
      <c r="H84" s="220"/>
      <c r="I84" s="220"/>
      <c r="J84" s="220"/>
      <c r="K84" s="220"/>
      <c r="L84" s="220"/>
      <c r="M84" s="220"/>
      <c r="N84" s="220"/>
      <c r="O84" s="220"/>
      <c r="P84" s="220"/>
    </row>
    <row r="85" spans="1:16" x14ac:dyDescent="0.15">
      <c r="B85" s="367"/>
      <c r="C85" s="367"/>
      <c r="D85" s="367"/>
      <c r="E85" s="220"/>
      <c r="F85" s="220"/>
      <c r="G85" s="220"/>
      <c r="H85" s="220"/>
      <c r="I85" s="220"/>
      <c r="J85" s="220"/>
      <c r="K85" s="220"/>
      <c r="L85" s="220"/>
      <c r="M85" s="220"/>
      <c r="N85" s="220"/>
      <c r="O85" s="220"/>
      <c r="P85" s="220"/>
    </row>
    <row r="86" spans="1:16" x14ac:dyDescent="0.15">
      <c r="B86" s="367"/>
      <c r="C86" s="367"/>
      <c r="D86" s="367"/>
      <c r="E86" s="220"/>
      <c r="F86" s="220"/>
      <c r="G86" s="220"/>
      <c r="H86" s="220"/>
      <c r="I86" s="220"/>
      <c r="J86" s="220"/>
      <c r="K86" s="220"/>
      <c r="L86" s="220"/>
      <c r="M86" s="220"/>
      <c r="N86" s="220"/>
      <c r="O86" s="220"/>
      <c r="P86" s="220"/>
    </row>
    <row r="87" spans="1:16" x14ac:dyDescent="0.15">
      <c r="B87" s="367"/>
      <c r="C87" s="367"/>
      <c r="D87" s="367"/>
      <c r="E87" s="220"/>
      <c r="F87" s="220"/>
      <c r="G87" s="220"/>
      <c r="H87" s="220"/>
      <c r="I87" s="220"/>
      <c r="J87" s="220"/>
      <c r="K87" s="220"/>
      <c r="L87" s="220"/>
      <c r="M87" s="220"/>
      <c r="N87" s="220"/>
      <c r="O87" s="220"/>
      <c r="P87" s="220"/>
    </row>
    <row r="88" spans="1:16" x14ac:dyDescent="0.15">
      <c r="B88" s="73" t="s">
        <v>143</v>
      </c>
      <c r="C88" s="62" t="s">
        <v>235</v>
      </c>
    </row>
    <row r="91" spans="1:16" x14ac:dyDescent="0.15">
      <c r="A91" s="94">
        <v>8</v>
      </c>
      <c r="B91" t="s">
        <v>236</v>
      </c>
    </row>
    <row r="92" spans="1:16" x14ac:dyDescent="0.15">
      <c r="B92" s="396" t="s">
        <v>237</v>
      </c>
      <c r="C92" s="397"/>
      <c r="D92" s="398"/>
      <c r="E92" s="82">
        <v>4</v>
      </c>
      <c r="F92" s="80">
        <v>5</v>
      </c>
      <c r="G92" s="80">
        <v>6</v>
      </c>
      <c r="H92" s="80">
        <v>7</v>
      </c>
      <c r="I92" s="80">
        <v>8</v>
      </c>
      <c r="J92" s="80">
        <v>9</v>
      </c>
      <c r="K92" s="80">
        <v>10</v>
      </c>
      <c r="L92" s="80">
        <v>11</v>
      </c>
      <c r="M92" s="80">
        <v>12</v>
      </c>
      <c r="N92" s="80">
        <v>1</v>
      </c>
      <c r="O92" s="80">
        <v>2</v>
      </c>
      <c r="P92" s="81">
        <v>3</v>
      </c>
    </row>
    <row r="93" spans="1:16" ht="26.1" customHeight="1" x14ac:dyDescent="0.15">
      <c r="B93" s="380" t="s">
        <v>238</v>
      </c>
      <c r="C93" s="381"/>
      <c r="D93" s="382"/>
      <c r="E93" s="83"/>
      <c r="F93" s="75"/>
      <c r="G93" s="75"/>
      <c r="H93" s="75"/>
      <c r="I93" s="75"/>
      <c r="J93" s="75"/>
      <c r="K93" s="75"/>
      <c r="L93" s="75"/>
      <c r="M93" s="75"/>
      <c r="N93" s="75"/>
      <c r="O93" s="75"/>
      <c r="P93" s="76"/>
    </row>
    <row r="94" spans="1:16" ht="26.1" customHeight="1" x14ac:dyDescent="0.15">
      <c r="B94" s="372"/>
      <c r="C94" s="373"/>
      <c r="D94" s="374"/>
      <c r="E94" s="84"/>
      <c r="F94" s="71"/>
      <c r="G94" s="71"/>
      <c r="H94" s="71"/>
      <c r="I94" s="71"/>
      <c r="J94" s="71"/>
      <c r="K94" s="71"/>
      <c r="L94" s="71"/>
      <c r="M94" s="71"/>
      <c r="N94" s="71"/>
      <c r="O94" s="71"/>
      <c r="P94" s="77"/>
    </row>
    <row r="95" spans="1:16" ht="26.1" customHeight="1" x14ac:dyDescent="0.15">
      <c r="B95" s="372"/>
      <c r="C95" s="373"/>
      <c r="D95" s="374"/>
      <c r="E95" s="86"/>
      <c r="F95" s="74"/>
      <c r="G95" s="74"/>
      <c r="H95" s="74"/>
      <c r="I95" s="74"/>
      <c r="J95" s="74"/>
      <c r="K95" s="74"/>
      <c r="L95" s="74"/>
      <c r="M95" s="74"/>
      <c r="N95" s="74"/>
      <c r="O95" s="74"/>
      <c r="P95" s="87"/>
    </row>
    <row r="96" spans="1:16" ht="26.1" customHeight="1" x14ac:dyDescent="0.15">
      <c r="B96" s="377"/>
      <c r="C96" s="378"/>
      <c r="D96" s="379"/>
      <c r="E96" s="85"/>
      <c r="F96" s="78"/>
      <c r="G96" s="78"/>
      <c r="H96" s="78"/>
      <c r="I96" s="78"/>
      <c r="J96" s="78"/>
      <c r="K96" s="78"/>
      <c r="L96" s="78"/>
      <c r="M96" s="78"/>
      <c r="N96" s="78"/>
      <c r="O96" s="78"/>
      <c r="P96" s="79"/>
    </row>
    <row r="97" spans="2:16" ht="26.1" customHeight="1" x14ac:dyDescent="0.15">
      <c r="B97" s="380" t="s">
        <v>239</v>
      </c>
      <c r="C97" s="381"/>
      <c r="D97" s="382"/>
      <c r="E97" s="83"/>
      <c r="F97" s="75"/>
      <c r="G97" s="75"/>
      <c r="H97" s="75"/>
      <c r="I97" s="75"/>
      <c r="J97" s="75"/>
      <c r="K97" s="75"/>
      <c r="L97" s="75"/>
      <c r="M97" s="75"/>
      <c r="N97" s="75"/>
      <c r="O97" s="75"/>
      <c r="P97" s="76"/>
    </row>
    <row r="98" spans="2:16" ht="12.95" customHeight="1" x14ac:dyDescent="0.15">
      <c r="B98" s="399" t="s">
        <v>240</v>
      </c>
      <c r="C98" s="400"/>
      <c r="D98" s="401"/>
      <c r="E98" s="385"/>
      <c r="F98" s="375"/>
      <c r="G98" s="375"/>
      <c r="H98" s="375"/>
      <c r="I98" s="375"/>
      <c r="J98" s="375"/>
      <c r="K98" s="375"/>
      <c r="L98" s="375"/>
      <c r="M98" s="375"/>
      <c r="N98" s="375"/>
      <c r="O98" s="375"/>
      <c r="P98" s="383"/>
    </row>
    <row r="99" spans="2:16" ht="12.95" customHeight="1" x14ac:dyDescent="0.15">
      <c r="B99" s="390" t="s">
        <v>241</v>
      </c>
      <c r="C99" s="391"/>
      <c r="D99" s="392"/>
      <c r="E99" s="386"/>
      <c r="F99" s="376"/>
      <c r="G99" s="376"/>
      <c r="H99" s="376"/>
      <c r="I99" s="376"/>
      <c r="J99" s="376"/>
      <c r="K99" s="376"/>
      <c r="L99" s="376"/>
      <c r="M99" s="376"/>
      <c r="N99" s="376"/>
      <c r="O99" s="376"/>
      <c r="P99" s="384"/>
    </row>
    <row r="100" spans="2:16" ht="26.1" customHeight="1" x14ac:dyDescent="0.15">
      <c r="B100" s="372"/>
      <c r="C100" s="373"/>
      <c r="D100" s="374"/>
      <c r="E100" s="84"/>
      <c r="F100" s="71"/>
      <c r="G100" s="71"/>
      <c r="H100" s="71"/>
      <c r="I100" s="71"/>
      <c r="J100" s="71"/>
      <c r="K100" s="71"/>
      <c r="L100" s="71"/>
      <c r="M100" s="71"/>
      <c r="N100" s="71"/>
      <c r="O100" s="71"/>
      <c r="P100" s="77"/>
    </row>
    <row r="101" spans="2:16" ht="26.1" customHeight="1" x14ac:dyDescent="0.15">
      <c r="B101" s="372"/>
      <c r="C101" s="373"/>
      <c r="D101" s="374"/>
      <c r="E101" s="86"/>
      <c r="F101" s="74"/>
      <c r="G101" s="74"/>
      <c r="H101" s="74"/>
      <c r="I101" s="74"/>
      <c r="J101" s="74"/>
      <c r="K101" s="74"/>
      <c r="L101" s="74"/>
      <c r="M101" s="74"/>
      <c r="N101" s="74"/>
      <c r="O101" s="74"/>
      <c r="P101" s="87"/>
    </row>
    <row r="102" spans="2:16" ht="26.1" customHeight="1" x14ac:dyDescent="0.15">
      <c r="B102" s="377"/>
      <c r="C102" s="378"/>
      <c r="D102" s="379"/>
      <c r="E102" s="85"/>
      <c r="F102" s="78"/>
      <c r="G102" s="78"/>
      <c r="H102" s="78"/>
      <c r="I102" s="78"/>
      <c r="J102" s="78"/>
      <c r="K102" s="78"/>
      <c r="L102" s="78"/>
      <c r="M102" s="78"/>
      <c r="N102" s="78"/>
      <c r="O102" s="78"/>
      <c r="P102" s="79"/>
    </row>
    <row r="103" spans="2:16" ht="12.95" customHeight="1" x14ac:dyDescent="0.15">
      <c r="B103" s="393" t="s">
        <v>242</v>
      </c>
      <c r="C103" s="394"/>
      <c r="D103" s="395"/>
      <c r="E103" s="385"/>
      <c r="F103" s="375"/>
      <c r="G103" s="375"/>
      <c r="H103" s="375"/>
      <c r="I103" s="375"/>
      <c r="J103" s="375"/>
      <c r="K103" s="375"/>
      <c r="L103" s="375"/>
      <c r="M103" s="375"/>
      <c r="N103" s="375"/>
      <c r="O103" s="375"/>
      <c r="P103" s="383"/>
    </row>
    <row r="104" spans="2:16" ht="12.95" customHeight="1" x14ac:dyDescent="0.15">
      <c r="B104" s="390" t="s">
        <v>243</v>
      </c>
      <c r="C104" s="391"/>
      <c r="D104" s="392"/>
      <c r="E104" s="386"/>
      <c r="F104" s="376"/>
      <c r="G104" s="376"/>
      <c r="H104" s="376"/>
      <c r="I104" s="376"/>
      <c r="J104" s="376"/>
      <c r="K104" s="376"/>
      <c r="L104" s="376"/>
      <c r="M104" s="376"/>
      <c r="N104" s="376"/>
      <c r="O104" s="376"/>
      <c r="P104" s="384"/>
    </row>
    <row r="105" spans="2:16" ht="26.1" customHeight="1" x14ac:dyDescent="0.15">
      <c r="B105" s="372"/>
      <c r="C105" s="373"/>
      <c r="D105" s="374"/>
      <c r="E105" s="84"/>
      <c r="F105" s="71"/>
      <c r="G105" s="71"/>
      <c r="H105" s="71"/>
      <c r="I105" s="71"/>
      <c r="J105" s="71"/>
      <c r="K105" s="71"/>
      <c r="L105" s="71"/>
      <c r="M105" s="71"/>
      <c r="N105" s="71"/>
      <c r="O105" s="71"/>
      <c r="P105" s="77"/>
    </row>
    <row r="106" spans="2:16" ht="26.1" customHeight="1" x14ac:dyDescent="0.15">
      <c r="B106" s="372"/>
      <c r="C106" s="373"/>
      <c r="D106" s="374"/>
      <c r="E106" s="86"/>
      <c r="F106" s="74"/>
      <c r="G106" s="74"/>
      <c r="H106" s="74"/>
      <c r="I106" s="74"/>
      <c r="J106" s="74"/>
      <c r="K106" s="74"/>
      <c r="L106" s="74"/>
      <c r="M106" s="74"/>
      <c r="N106" s="74"/>
      <c r="O106" s="74"/>
      <c r="P106" s="87"/>
    </row>
    <row r="107" spans="2:16" ht="26.1" customHeight="1" x14ac:dyDescent="0.15">
      <c r="B107" s="377"/>
      <c r="C107" s="378"/>
      <c r="D107" s="379"/>
      <c r="E107" s="85"/>
      <c r="F107" s="78"/>
      <c r="G107" s="78"/>
      <c r="H107" s="78"/>
      <c r="I107" s="78"/>
      <c r="J107" s="78"/>
      <c r="K107" s="78"/>
      <c r="L107" s="78"/>
      <c r="M107" s="78"/>
      <c r="N107" s="78"/>
      <c r="O107" s="78"/>
      <c r="P107" s="79"/>
    </row>
    <row r="108" spans="2:16" ht="26.1" customHeight="1" x14ac:dyDescent="0.15">
      <c r="B108" s="380" t="s">
        <v>244</v>
      </c>
      <c r="C108" s="381"/>
      <c r="D108" s="382"/>
      <c r="E108" s="83"/>
      <c r="F108" s="75"/>
      <c r="G108" s="75"/>
      <c r="H108" s="75"/>
      <c r="I108" s="75"/>
      <c r="J108" s="75"/>
      <c r="K108" s="75"/>
      <c r="L108" s="75"/>
      <c r="M108" s="75"/>
      <c r="N108" s="75"/>
      <c r="O108" s="75"/>
      <c r="P108" s="76"/>
    </row>
    <row r="109" spans="2:16" ht="26.1" customHeight="1" x14ac:dyDescent="0.15">
      <c r="B109" s="372"/>
      <c r="C109" s="373"/>
      <c r="D109" s="374"/>
      <c r="E109" s="84"/>
      <c r="F109" s="71"/>
      <c r="G109" s="71"/>
      <c r="H109" s="71"/>
      <c r="I109" s="71"/>
      <c r="J109" s="71"/>
      <c r="K109" s="71"/>
      <c r="L109" s="71"/>
      <c r="M109" s="71"/>
      <c r="N109" s="71"/>
      <c r="O109" s="71"/>
      <c r="P109" s="77"/>
    </row>
    <row r="110" spans="2:16" ht="26.1" customHeight="1" x14ac:dyDescent="0.15">
      <c r="B110" s="372"/>
      <c r="C110" s="373"/>
      <c r="D110" s="374"/>
      <c r="E110" s="84"/>
      <c r="F110" s="71"/>
      <c r="G110" s="71"/>
      <c r="H110" s="71"/>
      <c r="I110" s="71"/>
      <c r="J110" s="71"/>
      <c r="K110" s="71"/>
      <c r="L110" s="71"/>
      <c r="M110" s="71"/>
      <c r="N110" s="71"/>
      <c r="O110" s="71"/>
      <c r="P110" s="77"/>
    </row>
    <row r="111" spans="2:16" ht="26.1" customHeight="1" x14ac:dyDescent="0.15">
      <c r="B111" s="377"/>
      <c r="C111" s="378"/>
      <c r="D111" s="379"/>
      <c r="E111" s="85"/>
      <c r="F111" s="78"/>
      <c r="G111" s="78"/>
      <c r="H111" s="78"/>
      <c r="I111" s="78"/>
      <c r="J111" s="78"/>
      <c r="K111" s="78"/>
      <c r="L111" s="78"/>
      <c r="M111" s="78"/>
      <c r="N111" s="78"/>
      <c r="O111" s="78"/>
      <c r="P111" s="79"/>
    </row>
    <row r="112" spans="2:16" ht="26.1" customHeight="1" x14ac:dyDescent="0.15">
      <c r="B112" s="387" t="s">
        <v>245</v>
      </c>
      <c r="C112" s="388"/>
      <c r="D112" s="389"/>
      <c r="E112" s="83"/>
      <c r="F112" s="75"/>
      <c r="G112" s="75"/>
      <c r="H112" s="75"/>
      <c r="I112" s="75"/>
      <c r="J112" s="75"/>
      <c r="K112" s="75"/>
      <c r="L112" s="75"/>
      <c r="M112" s="75"/>
      <c r="N112" s="75"/>
      <c r="O112" s="75"/>
      <c r="P112" s="76"/>
    </row>
    <row r="113" spans="1:16" ht="26.1" customHeight="1" x14ac:dyDescent="0.15">
      <c r="B113" s="372"/>
      <c r="C113" s="373"/>
      <c r="D113" s="374"/>
      <c r="E113" s="84"/>
      <c r="F113" s="71"/>
      <c r="G113" s="71"/>
      <c r="H113" s="71"/>
      <c r="I113" s="71"/>
      <c r="J113" s="71"/>
      <c r="K113" s="71"/>
      <c r="L113" s="71"/>
      <c r="M113" s="71"/>
      <c r="N113" s="71"/>
      <c r="O113" s="71"/>
      <c r="P113" s="77"/>
    </row>
    <row r="114" spans="1:16" ht="26.1" customHeight="1" x14ac:dyDescent="0.15">
      <c r="B114" s="372"/>
      <c r="C114" s="373"/>
      <c r="D114" s="374"/>
      <c r="E114" s="84"/>
      <c r="F114" s="71"/>
      <c r="G114" s="71"/>
      <c r="H114" s="71"/>
      <c r="I114" s="71"/>
      <c r="J114" s="71"/>
      <c r="K114" s="71"/>
      <c r="L114" s="71"/>
      <c r="M114" s="71"/>
      <c r="N114" s="71"/>
      <c r="O114" s="71"/>
      <c r="P114" s="77"/>
    </row>
    <row r="115" spans="1:16" ht="26.1" customHeight="1" x14ac:dyDescent="0.15">
      <c r="B115" s="377"/>
      <c r="C115" s="378"/>
      <c r="D115" s="379"/>
      <c r="E115" s="85"/>
      <c r="F115" s="78"/>
      <c r="G115" s="78"/>
      <c r="H115" s="78"/>
      <c r="I115" s="78"/>
      <c r="J115" s="78"/>
      <c r="K115" s="78"/>
      <c r="L115" s="78"/>
      <c r="M115" s="78"/>
      <c r="N115" s="78"/>
      <c r="O115" s="78"/>
      <c r="P115" s="79"/>
    </row>
    <row r="116" spans="1:16" ht="26.1" customHeight="1" x14ac:dyDescent="0.15">
      <c r="B116" s="380" t="s">
        <v>246</v>
      </c>
      <c r="C116" s="381"/>
      <c r="D116" s="382"/>
      <c r="E116" s="83"/>
      <c r="F116" s="75"/>
      <c r="G116" s="75"/>
      <c r="H116" s="75"/>
      <c r="I116" s="75"/>
      <c r="J116" s="75"/>
      <c r="K116" s="75"/>
      <c r="L116" s="75"/>
      <c r="M116" s="75"/>
      <c r="N116" s="75"/>
      <c r="O116" s="75"/>
      <c r="P116" s="76"/>
    </row>
    <row r="117" spans="1:16" ht="26.1" customHeight="1" x14ac:dyDescent="0.15">
      <c r="B117" s="372"/>
      <c r="C117" s="373"/>
      <c r="D117" s="374"/>
      <c r="E117" s="84"/>
      <c r="F117" s="71"/>
      <c r="G117" s="71"/>
      <c r="H117" s="71"/>
      <c r="I117" s="71"/>
      <c r="J117" s="71"/>
      <c r="K117" s="71"/>
      <c r="L117" s="71"/>
      <c r="M117" s="71"/>
      <c r="N117" s="71"/>
      <c r="O117" s="71"/>
      <c r="P117" s="77"/>
    </row>
    <row r="118" spans="1:16" ht="26.1" customHeight="1" x14ac:dyDescent="0.15">
      <c r="B118" s="372"/>
      <c r="C118" s="373"/>
      <c r="D118" s="374"/>
      <c r="E118" s="84"/>
      <c r="F118" s="71"/>
      <c r="G118" s="71"/>
      <c r="H118" s="71"/>
      <c r="I118" s="71"/>
      <c r="J118" s="71"/>
      <c r="K118" s="71"/>
      <c r="L118" s="71"/>
      <c r="M118" s="71"/>
      <c r="N118" s="71"/>
      <c r="O118" s="71"/>
      <c r="P118" s="77"/>
    </row>
    <row r="119" spans="1:16" ht="26.1" customHeight="1" x14ac:dyDescent="0.15">
      <c r="B119" s="377"/>
      <c r="C119" s="378"/>
      <c r="D119" s="379"/>
      <c r="E119" s="85"/>
      <c r="F119" s="78"/>
      <c r="G119" s="78"/>
      <c r="H119" s="78"/>
      <c r="I119" s="78"/>
      <c r="J119" s="78"/>
      <c r="K119" s="78"/>
      <c r="L119" s="78"/>
      <c r="M119" s="78"/>
      <c r="N119" s="78"/>
      <c r="O119" s="78"/>
      <c r="P119" s="79"/>
    </row>
    <row r="120" spans="1:16" ht="26.1" customHeight="1" x14ac:dyDescent="0.15">
      <c r="B120" s="380" t="s">
        <v>247</v>
      </c>
      <c r="C120" s="381"/>
      <c r="D120" s="382"/>
      <c r="E120" s="83"/>
      <c r="F120" s="75"/>
      <c r="G120" s="75"/>
      <c r="H120" s="75"/>
      <c r="I120" s="75"/>
      <c r="J120" s="75"/>
      <c r="K120" s="75"/>
      <c r="L120" s="75"/>
      <c r="M120" s="75"/>
      <c r="N120" s="75"/>
      <c r="O120" s="75"/>
      <c r="P120" s="76"/>
    </row>
    <row r="121" spans="1:16" ht="26.1" customHeight="1" x14ac:dyDescent="0.15">
      <c r="B121" s="372"/>
      <c r="C121" s="373"/>
      <c r="D121" s="374"/>
      <c r="E121" s="84"/>
      <c r="F121" s="71"/>
      <c r="G121" s="71"/>
      <c r="H121" s="71"/>
      <c r="I121" s="71"/>
      <c r="J121" s="71"/>
      <c r="K121" s="71"/>
      <c r="L121" s="71"/>
      <c r="M121" s="71"/>
      <c r="N121" s="71"/>
      <c r="O121" s="71"/>
      <c r="P121" s="77"/>
    </row>
    <row r="122" spans="1:16" ht="26.1" customHeight="1" x14ac:dyDescent="0.15">
      <c r="B122" s="377"/>
      <c r="C122" s="378"/>
      <c r="D122" s="379"/>
      <c r="E122" s="85"/>
      <c r="F122" s="78"/>
      <c r="G122" s="78"/>
      <c r="H122" s="78"/>
      <c r="I122" s="78"/>
      <c r="J122" s="78"/>
      <c r="K122" s="78"/>
      <c r="L122" s="78"/>
      <c r="M122" s="78"/>
      <c r="N122" s="78"/>
      <c r="O122" s="78"/>
      <c r="P122" s="79"/>
    </row>
    <row r="127" spans="1:16" x14ac:dyDescent="0.15">
      <c r="A127" s="94">
        <v>9</v>
      </c>
      <c r="B127" t="s">
        <v>248</v>
      </c>
      <c r="N127" s="69"/>
      <c r="O127" s="69"/>
    </row>
    <row r="128" spans="1:16" x14ac:dyDescent="0.15">
      <c r="A128" s="94"/>
    </row>
    <row r="129" spans="1:15" x14ac:dyDescent="0.15">
      <c r="A129" s="94"/>
      <c r="B129" s="228"/>
      <c r="C129" s="229"/>
      <c r="D129" s="229"/>
      <c r="E129" s="229"/>
      <c r="F129" s="229"/>
      <c r="G129" s="229"/>
      <c r="H129" s="229"/>
      <c r="I129" s="229"/>
      <c r="J129" s="229"/>
      <c r="K129" s="229"/>
      <c r="L129" s="229"/>
      <c r="M129" s="230"/>
      <c r="N129" s="228" t="s">
        <v>273</v>
      </c>
      <c r="O129" s="230"/>
    </row>
    <row r="130" spans="1:15" x14ac:dyDescent="0.15">
      <c r="A130" s="94"/>
      <c r="B130" s="231"/>
      <c r="C130" s="232"/>
      <c r="D130" s="232"/>
      <c r="E130" s="232"/>
      <c r="F130" s="232"/>
      <c r="G130" s="232"/>
      <c r="H130" s="232"/>
      <c r="I130" s="232"/>
      <c r="J130" s="232"/>
      <c r="K130" s="232"/>
      <c r="L130" s="232"/>
      <c r="M130" s="233"/>
      <c r="N130" s="231"/>
      <c r="O130" s="233"/>
    </row>
    <row r="131" spans="1:15" ht="26.1" customHeight="1" x14ac:dyDescent="0.15">
      <c r="A131" s="65" t="s">
        <v>154</v>
      </c>
      <c r="B131" s="367" t="s">
        <v>249</v>
      </c>
      <c r="C131" s="367"/>
      <c r="D131" s="367"/>
      <c r="E131" s="367"/>
      <c r="F131" s="367"/>
      <c r="G131" s="367"/>
      <c r="H131" s="367"/>
      <c r="I131" s="367"/>
      <c r="J131" s="367"/>
      <c r="K131" s="367"/>
      <c r="L131" s="367"/>
      <c r="M131" s="367"/>
      <c r="N131" s="523"/>
      <c r="O131" s="524"/>
    </row>
    <row r="132" spans="1:15" ht="26.1" customHeight="1" x14ac:dyDescent="0.15">
      <c r="A132" s="65" t="s">
        <v>157</v>
      </c>
      <c r="B132" s="367" t="s">
        <v>260</v>
      </c>
      <c r="C132" s="367"/>
      <c r="D132" s="367"/>
      <c r="E132" s="367"/>
      <c r="F132" s="367"/>
      <c r="G132" s="367"/>
      <c r="H132" s="367"/>
      <c r="I132" s="367"/>
      <c r="J132" s="367"/>
      <c r="K132" s="367"/>
      <c r="L132" s="367"/>
      <c r="M132" s="367"/>
      <c r="N132" s="523"/>
      <c r="O132" s="524"/>
    </row>
    <row r="133" spans="1:15" ht="26.1" customHeight="1" x14ac:dyDescent="0.15">
      <c r="A133" s="94"/>
      <c r="B133" s="92" t="s">
        <v>261</v>
      </c>
      <c r="C133" s="368" t="s">
        <v>250</v>
      </c>
      <c r="D133" s="368"/>
      <c r="E133" s="368"/>
      <c r="F133" s="368"/>
      <c r="G133" s="368"/>
      <c r="H133" s="368"/>
      <c r="I133" s="368"/>
      <c r="J133" s="368"/>
      <c r="K133" s="368"/>
      <c r="L133" s="368"/>
      <c r="M133" s="368"/>
      <c r="N133" s="523"/>
      <c r="O133" s="524"/>
    </row>
    <row r="134" spans="1:15" ht="26.1" customHeight="1" x14ac:dyDescent="0.15">
      <c r="A134" s="94"/>
      <c r="B134" s="92" t="s">
        <v>262</v>
      </c>
      <c r="C134" s="368" t="s">
        <v>251</v>
      </c>
      <c r="D134" s="368"/>
      <c r="E134" s="368"/>
      <c r="F134" s="368"/>
      <c r="G134" s="368"/>
      <c r="H134" s="368"/>
      <c r="I134" s="368"/>
      <c r="J134" s="368"/>
      <c r="K134" s="368"/>
      <c r="L134" s="368"/>
      <c r="M134" s="368"/>
      <c r="N134" s="523"/>
      <c r="O134" s="524"/>
    </row>
    <row r="135" spans="1:15" ht="26.1" customHeight="1" x14ac:dyDescent="0.15">
      <c r="A135" s="94"/>
      <c r="B135" s="133" t="s">
        <v>263</v>
      </c>
      <c r="C135" s="368" t="s">
        <v>252</v>
      </c>
      <c r="D135" s="368"/>
      <c r="E135" s="368"/>
      <c r="F135" s="368"/>
      <c r="G135" s="368" t="s">
        <v>253</v>
      </c>
      <c r="H135" s="368"/>
      <c r="I135" s="368"/>
      <c r="J135" s="368"/>
      <c r="K135" s="368"/>
      <c r="L135" s="368"/>
      <c r="M135" s="368"/>
      <c r="N135" s="523"/>
      <c r="O135" s="524"/>
    </row>
    <row r="136" spans="1:15" ht="26.1" customHeight="1" x14ac:dyDescent="0.15">
      <c r="A136" s="94"/>
      <c r="B136" s="134"/>
      <c r="C136" s="368"/>
      <c r="D136" s="368"/>
      <c r="E136" s="368"/>
      <c r="F136" s="368"/>
      <c r="G136" s="368" t="s">
        <v>254</v>
      </c>
      <c r="H136" s="368"/>
      <c r="I136" s="368"/>
      <c r="J136" s="368"/>
      <c r="K136" s="368"/>
      <c r="L136" s="368"/>
      <c r="M136" s="368"/>
      <c r="N136" s="523"/>
      <c r="O136" s="524"/>
    </row>
    <row r="137" spans="1:15" ht="26.1" customHeight="1" x14ac:dyDescent="0.15">
      <c r="A137" s="94"/>
      <c r="B137" s="135"/>
      <c r="C137" s="368"/>
      <c r="D137" s="368"/>
      <c r="E137" s="368"/>
      <c r="F137" s="368"/>
      <c r="G137" s="368" t="s">
        <v>255</v>
      </c>
      <c r="H137" s="368"/>
      <c r="I137" s="368"/>
      <c r="J137" s="368"/>
      <c r="K137" s="368"/>
      <c r="L137" s="368"/>
      <c r="M137" s="368"/>
      <c r="N137" s="523"/>
      <c r="O137" s="524"/>
    </row>
    <row r="138" spans="1:15" ht="26.1" customHeight="1" x14ac:dyDescent="0.15">
      <c r="A138" s="94"/>
      <c r="B138" s="133" t="s">
        <v>264</v>
      </c>
      <c r="C138" s="368" t="s">
        <v>256</v>
      </c>
      <c r="D138" s="368"/>
      <c r="E138" s="368"/>
      <c r="F138" s="368"/>
      <c r="G138" s="368"/>
      <c r="H138" s="368"/>
      <c r="I138" s="368"/>
      <c r="J138" s="368"/>
      <c r="K138" s="368"/>
      <c r="L138" s="368"/>
      <c r="M138" s="368"/>
      <c r="N138" s="523"/>
      <c r="O138" s="524"/>
    </row>
    <row r="139" spans="1:15" ht="26.1" customHeight="1" x14ac:dyDescent="0.15">
      <c r="A139" s="94"/>
      <c r="B139" s="134"/>
      <c r="C139" s="368" t="s">
        <v>257</v>
      </c>
      <c r="D139" s="368"/>
      <c r="E139" s="368"/>
      <c r="F139" s="368"/>
      <c r="G139" s="368"/>
      <c r="H139" s="368"/>
      <c r="I139" s="368"/>
      <c r="J139" s="368"/>
      <c r="K139" s="368"/>
      <c r="L139" s="368"/>
      <c r="M139" s="368"/>
      <c r="N139" s="523"/>
      <c r="O139" s="524"/>
    </row>
    <row r="140" spans="1:15" ht="26.1" customHeight="1" x14ac:dyDescent="0.15">
      <c r="A140" s="94"/>
      <c r="B140" s="134"/>
      <c r="C140" s="368" t="s">
        <v>277</v>
      </c>
      <c r="D140" s="368"/>
      <c r="E140" s="368"/>
      <c r="F140" s="368"/>
      <c r="G140" s="368" t="s">
        <v>278</v>
      </c>
      <c r="H140" s="368"/>
      <c r="I140" s="368"/>
      <c r="J140" s="368"/>
      <c r="K140" s="368"/>
      <c r="L140" s="368"/>
      <c r="M140" s="368"/>
      <c r="N140" s="523"/>
      <c r="O140" s="524"/>
    </row>
    <row r="141" spans="1:15" ht="26.1" customHeight="1" x14ac:dyDescent="0.15">
      <c r="A141" s="94"/>
      <c r="B141" s="134"/>
      <c r="C141" s="368"/>
      <c r="D141" s="368"/>
      <c r="E141" s="368"/>
      <c r="F141" s="368"/>
      <c r="G141" s="368" t="s">
        <v>279</v>
      </c>
      <c r="H141" s="368"/>
      <c r="I141" s="368"/>
      <c r="J141" s="368"/>
      <c r="K141" s="368"/>
      <c r="L141" s="368"/>
      <c r="M141" s="368"/>
      <c r="N141" s="523"/>
      <c r="O141" s="524"/>
    </row>
    <row r="142" spans="1:15" ht="26.1" customHeight="1" x14ac:dyDescent="0.15">
      <c r="A142" s="94"/>
      <c r="B142" s="134"/>
      <c r="C142" s="368"/>
      <c r="D142" s="368"/>
      <c r="E142" s="368"/>
      <c r="F142" s="368"/>
      <c r="G142" s="368" t="s">
        <v>280</v>
      </c>
      <c r="H142" s="368"/>
      <c r="I142" s="368"/>
      <c r="J142" s="368"/>
      <c r="K142" s="368"/>
      <c r="L142" s="368"/>
      <c r="M142" s="368"/>
      <c r="N142" s="523"/>
      <c r="O142" s="524"/>
    </row>
    <row r="143" spans="1:15" ht="26.1" customHeight="1" x14ac:dyDescent="0.15">
      <c r="A143" s="94"/>
      <c r="B143" s="134"/>
      <c r="C143" s="368"/>
      <c r="D143" s="368"/>
      <c r="E143" s="368"/>
      <c r="F143" s="368"/>
      <c r="G143" s="368" t="s">
        <v>281</v>
      </c>
      <c r="H143" s="368"/>
      <c r="I143" s="368"/>
      <c r="J143" s="368"/>
      <c r="K143" s="368"/>
      <c r="L143" s="368"/>
      <c r="M143" s="368"/>
      <c r="N143" s="523"/>
      <c r="O143" s="524"/>
    </row>
    <row r="144" spans="1:15" ht="26.1" customHeight="1" x14ac:dyDescent="0.15">
      <c r="A144" s="94"/>
      <c r="B144" s="135"/>
      <c r="C144" s="368"/>
      <c r="D144" s="368"/>
      <c r="E144" s="368"/>
      <c r="F144" s="368"/>
      <c r="G144" s="368" t="s">
        <v>282</v>
      </c>
      <c r="H144" s="368"/>
      <c r="I144" s="368"/>
      <c r="J144" s="368"/>
      <c r="K144" s="368"/>
      <c r="L144" s="368"/>
      <c r="M144" s="368"/>
      <c r="N144" s="523"/>
      <c r="O144" s="524"/>
    </row>
    <row r="145" spans="1:15" ht="26.1" customHeight="1" x14ac:dyDescent="0.15">
      <c r="A145" s="94"/>
      <c r="B145" s="133" t="s">
        <v>265</v>
      </c>
      <c r="C145" s="368" t="s">
        <v>268</v>
      </c>
      <c r="D145" s="368"/>
      <c r="E145" s="368"/>
      <c r="F145" s="368"/>
      <c r="G145" s="368" t="s">
        <v>269</v>
      </c>
      <c r="H145" s="368"/>
      <c r="I145" s="368"/>
      <c r="J145" s="368"/>
      <c r="K145" s="368"/>
      <c r="L145" s="368"/>
      <c r="M145" s="368"/>
      <c r="N145" s="523"/>
      <c r="O145" s="524"/>
    </row>
    <row r="146" spans="1:15" ht="26.1" customHeight="1" x14ac:dyDescent="0.15">
      <c r="A146" s="94"/>
      <c r="B146" s="134"/>
      <c r="C146" s="368"/>
      <c r="D146" s="368"/>
      <c r="E146" s="368"/>
      <c r="F146" s="368"/>
      <c r="G146" s="368" t="s">
        <v>270</v>
      </c>
      <c r="H146" s="368"/>
      <c r="I146" s="368"/>
      <c r="J146" s="368"/>
      <c r="K146" s="368"/>
      <c r="L146" s="368"/>
      <c r="M146" s="368"/>
      <c r="N146" s="523"/>
      <c r="O146" s="524"/>
    </row>
    <row r="147" spans="1:15" ht="26.1" customHeight="1" x14ac:dyDescent="0.15">
      <c r="A147" s="94"/>
      <c r="B147" s="135"/>
      <c r="C147" s="368"/>
      <c r="D147" s="368"/>
      <c r="E147" s="368"/>
      <c r="F147" s="368"/>
      <c r="G147" s="371" t="str">
        <f>活動計画書!B251</f>
        <v>取組の実施箇所に長期にわたり手入れをしていなかったと考えられる里山林がある場合はその写真を添付すること。</v>
      </c>
      <c r="H147" s="371"/>
      <c r="I147" s="371"/>
      <c r="J147" s="371"/>
      <c r="K147" s="371"/>
      <c r="L147" s="371"/>
      <c r="M147" s="371"/>
      <c r="N147" s="523"/>
      <c r="O147" s="524"/>
    </row>
    <row r="148" spans="1:15" ht="26.1" customHeight="1" x14ac:dyDescent="0.15">
      <c r="A148" s="94"/>
      <c r="B148" s="92" t="s">
        <v>266</v>
      </c>
      <c r="C148" s="369" t="s">
        <v>271</v>
      </c>
      <c r="D148" s="370"/>
      <c r="E148" s="370"/>
      <c r="F148" s="370"/>
      <c r="G148" s="370"/>
      <c r="H148" s="370"/>
      <c r="I148" s="370"/>
      <c r="J148" s="370"/>
      <c r="K148" s="370"/>
      <c r="L148" s="370"/>
      <c r="M148" s="370"/>
      <c r="N148" s="523"/>
      <c r="O148" s="524"/>
    </row>
    <row r="149" spans="1:15" ht="26.1" customHeight="1" x14ac:dyDescent="0.15">
      <c r="A149" s="94"/>
      <c r="B149" s="92" t="s">
        <v>267</v>
      </c>
      <c r="C149" s="368" t="s">
        <v>272</v>
      </c>
      <c r="D149" s="368"/>
      <c r="E149" s="368"/>
      <c r="F149" s="368"/>
      <c r="G149" s="368"/>
      <c r="H149" s="368"/>
      <c r="I149" s="368"/>
      <c r="J149" s="368"/>
      <c r="K149" s="368"/>
      <c r="L149" s="368"/>
      <c r="M149" s="368"/>
      <c r="N149" s="523"/>
      <c r="O149" s="524"/>
    </row>
    <row r="150" spans="1:15" x14ac:dyDescent="0.15">
      <c r="A150" s="94"/>
    </row>
    <row r="151" spans="1:15" x14ac:dyDescent="0.15">
      <c r="A151" s="94"/>
    </row>
    <row r="152" spans="1:15" x14ac:dyDescent="0.15">
      <c r="A152" s="94"/>
    </row>
    <row r="153" spans="1:15" x14ac:dyDescent="0.15">
      <c r="A153" s="94"/>
      <c r="B153" s="104" t="s">
        <v>274</v>
      </c>
      <c r="C153" s="104"/>
      <c r="D153" s="104"/>
      <c r="E153" s="104"/>
      <c r="F153" s="104"/>
      <c r="G153" s="104"/>
      <c r="H153" s="104"/>
      <c r="I153" s="104"/>
      <c r="J153" s="104"/>
      <c r="K153" s="104"/>
      <c r="L153" s="104"/>
      <c r="M153" s="104"/>
      <c r="N153" s="104"/>
      <c r="O153" s="104"/>
    </row>
    <row r="154" spans="1:15" ht="49.5" customHeight="1" x14ac:dyDescent="0.15">
      <c r="A154" s="94"/>
      <c r="B154" s="336" t="s">
        <v>275</v>
      </c>
      <c r="C154" s="336"/>
      <c r="D154" s="336"/>
      <c r="E154" s="336"/>
      <c r="F154" s="336"/>
      <c r="G154" s="336"/>
      <c r="H154" s="336"/>
      <c r="I154" s="336"/>
      <c r="J154" s="336"/>
      <c r="K154" s="336"/>
      <c r="L154" s="336"/>
      <c r="M154" s="336"/>
      <c r="N154" s="336"/>
      <c r="O154" s="336"/>
    </row>
    <row r="155" spans="1:15" x14ac:dyDescent="0.15">
      <c r="A155" s="94"/>
      <c r="B155" s="366" t="s">
        <v>276</v>
      </c>
      <c r="C155" s="366"/>
      <c r="D155" s="366"/>
      <c r="E155" s="366"/>
      <c r="F155" s="366"/>
      <c r="G155" s="366"/>
      <c r="H155" s="366"/>
      <c r="I155" s="366"/>
      <c r="J155" s="366"/>
      <c r="K155" s="366"/>
      <c r="L155" s="366"/>
      <c r="M155" s="366"/>
      <c r="N155" s="366"/>
      <c r="O155" s="366"/>
    </row>
    <row r="156" spans="1:15" x14ac:dyDescent="0.15">
      <c r="A156" s="94"/>
    </row>
    <row r="157" spans="1:15" x14ac:dyDescent="0.15">
      <c r="A157" s="94"/>
    </row>
  </sheetData>
  <mergeCells count="238">
    <mergeCell ref="C148:M148"/>
    <mergeCell ref="N148:O148"/>
    <mergeCell ref="C149:M149"/>
    <mergeCell ref="N149:O149"/>
    <mergeCell ref="B154:O154"/>
    <mergeCell ref="B155:O155"/>
    <mergeCell ref="B145:B147"/>
    <mergeCell ref="C145:F147"/>
    <mergeCell ref="G145:M145"/>
    <mergeCell ref="N145:O145"/>
    <mergeCell ref="G146:M146"/>
    <mergeCell ref="N146:O146"/>
    <mergeCell ref="G147:M147"/>
    <mergeCell ref="N147:O147"/>
    <mergeCell ref="G142:M142"/>
    <mergeCell ref="N142:O142"/>
    <mergeCell ref="G143:M143"/>
    <mergeCell ref="N143:O143"/>
    <mergeCell ref="G144:M144"/>
    <mergeCell ref="N144:O144"/>
    <mergeCell ref="B138:B144"/>
    <mergeCell ref="C138:M138"/>
    <mergeCell ref="N138:O138"/>
    <mergeCell ref="C139:M139"/>
    <mergeCell ref="N139:O139"/>
    <mergeCell ref="C140:F144"/>
    <mergeCell ref="G140:M140"/>
    <mergeCell ref="N140:O140"/>
    <mergeCell ref="G141:M141"/>
    <mergeCell ref="N141:O141"/>
    <mergeCell ref="B135:B137"/>
    <mergeCell ref="C135:F137"/>
    <mergeCell ref="G135:M135"/>
    <mergeCell ref="N135:O135"/>
    <mergeCell ref="G136:M136"/>
    <mergeCell ref="N136:O136"/>
    <mergeCell ref="G137:M137"/>
    <mergeCell ref="N137:O137"/>
    <mergeCell ref="B132:M132"/>
    <mergeCell ref="N132:O132"/>
    <mergeCell ref="C133:M133"/>
    <mergeCell ref="N133:O133"/>
    <mergeCell ref="C134:M134"/>
    <mergeCell ref="N134:O134"/>
    <mergeCell ref="B120:D120"/>
    <mergeCell ref="B121:D121"/>
    <mergeCell ref="B122:D122"/>
    <mergeCell ref="B129:M130"/>
    <mergeCell ref="N129:O130"/>
    <mergeCell ref="B131:M131"/>
    <mergeCell ref="N131:O131"/>
    <mergeCell ref="B114:D114"/>
    <mergeCell ref="B115:D115"/>
    <mergeCell ref="B116:D116"/>
    <mergeCell ref="B117:D117"/>
    <mergeCell ref="B118:D118"/>
    <mergeCell ref="B119:D119"/>
    <mergeCell ref="B108:D108"/>
    <mergeCell ref="B109:D109"/>
    <mergeCell ref="B110:D110"/>
    <mergeCell ref="B111:D111"/>
    <mergeCell ref="B112:D112"/>
    <mergeCell ref="B113:D113"/>
    <mergeCell ref="O103:O104"/>
    <mergeCell ref="P103:P104"/>
    <mergeCell ref="B104:D104"/>
    <mergeCell ref="B105:D105"/>
    <mergeCell ref="B106:D106"/>
    <mergeCell ref="B107:D107"/>
    <mergeCell ref="I103:I104"/>
    <mergeCell ref="J103:J104"/>
    <mergeCell ref="K103:K104"/>
    <mergeCell ref="L103:L104"/>
    <mergeCell ref="M103:M104"/>
    <mergeCell ref="N103:N104"/>
    <mergeCell ref="P98:P99"/>
    <mergeCell ref="B99:D99"/>
    <mergeCell ref="B100:D100"/>
    <mergeCell ref="B101:D101"/>
    <mergeCell ref="B102:D102"/>
    <mergeCell ref="B103:D103"/>
    <mergeCell ref="E103:E104"/>
    <mergeCell ref="F103:F104"/>
    <mergeCell ref="G103:G104"/>
    <mergeCell ref="H103:H104"/>
    <mergeCell ref="J98:J99"/>
    <mergeCell ref="K98:K99"/>
    <mergeCell ref="L98:L99"/>
    <mergeCell ref="M98:M99"/>
    <mergeCell ref="N98:N99"/>
    <mergeCell ref="O98:O99"/>
    <mergeCell ref="B98:D98"/>
    <mergeCell ref="E98:E99"/>
    <mergeCell ref="F98:F99"/>
    <mergeCell ref="G98:G99"/>
    <mergeCell ref="H98:H99"/>
    <mergeCell ref="I98:I99"/>
    <mergeCell ref="B92:D92"/>
    <mergeCell ref="B93:D93"/>
    <mergeCell ref="B94:D94"/>
    <mergeCell ref="B95:D95"/>
    <mergeCell ref="B96:D96"/>
    <mergeCell ref="B97:D97"/>
    <mergeCell ref="B77:F77"/>
    <mergeCell ref="G77:M77"/>
    <mergeCell ref="N77:P77"/>
    <mergeCell ref="B80:D82"/>
    <mergeCell ref="E80:P82"/>
    <mergeCell ref="B83:D87"/>
    <mergeCell ref="E83:P87"/>
    <mergeCell ref="C67:P67"/>
    <mergeCell ref="C68:P68"/>
    <mergeCell ref="C69:P69"/>
    <mergeCell ref="C70:P70"/>
    <mergeCell ref="L73:N73"/>
    <mergeCell ref="B76:F76"/>
    <mergeCell ref="G76:M76"/>
    <mergeCell ref="N76:P76"/>
    <mergeCell ref="B65:F65"/>
    <mergeCell ref="G65:H65"/>
    <mergeCell ref="K65:L65"/>
    <mergeCell ref="M65:N65"/>
    <mergeCell ref="O65:P65"/>
    <mergeCell ref="B66:F66"/>
    <mergeCell ref="G66:H66"/>
    <mergeCell ref="K66:L66"/>
    <mergeCell ref="M66:N66"/>
    <mergeCell ref="O66:P66"/>
    <mergeCell ref="B64:F64"/>
    <mergeCell ref="G64:H64"/>
    <mergeCell ref="I64:J64"/>
    <mergeCell ref="K64:L64"/>
    <mergeCell ref="M64:N64"/>
    <mergeCell ref="O64:P64"/>
    <mergeCell ref="O62:P62"/>
    <mergeCell ref="B63:F63"/>
    <mergeCell ref="G63:H63"/>
    <mergeCell ref="I63:J63"/>
    <mergeCell ref="K63:L63"/>
    <mergeCell ref="M63:N63"/>
    <mergeCell ref="O63:P63"/>
    <mergeCell ref="B61:F62"/>
    <mergeCell ref="G61:H61"/>
    <mergeCell ref="I61:J61"/>
    <mergeCell ref="K61:L61"/>
    <mergeCell ref="M61:N61"/>
    <mergeCell ref="O61:P61"/>
    <mergeCell ref="G62:H62"/>
    <mergeCell ref="I62:J62"/>
    <mergeCell ref="K62:L62"/>
    <mergeCell ref="M62:N62"/>
    <mergeCell ref="B60:F60"/>
    <mergeCell ref="G60:H60"/>
    <mergeCell ref="I60:J60"/>
    <mergeCell ref="K60:L60"/>
    <mergeCell ref="M60:N60"/>
    <mergeCell ref="O60:P60"/>
    <mergeCell ref="B58:F58"/>
    <mergeCell ref="G58:H58"/>
    <mergeCell ref="K58:L58"/>
    <mergeCell ref="M58:N58"/>
    <mergeCell ref="O58:P58"/>
    <mergeCell ref="B59:F59"/>
    <mergeCell ref="G59:H59"/>
    <mergeCell ref="K59:L59"/>
    <mergeCell ref="M59:N59"/>
    <mergeCell ref="O59:P59"/>
    <mergeCell ref="O56:P56"/>
    <mergeCell ref="B57:F57"/>
    <mergeCell ref="G57:H57"/>
    <mergeCell ref="K57:L57"/>
    <mergeCell ref="M57:N57"/>
    <mergeCell ref="O57:P57"/>
    <mergeCell ref="B55:C56"/>
    <mergeCell ref="D55:F55"/>
    <mergeCell ref="G55:H55"/>
    <mergeCell ref="K55:L55"/>
    <mergeCell ref="M55:N55"/>
    <mergeCell ref="O55:P55"/>
    <mergeCell ref="D56:F56"/>
    <mergeCell ref="G56:H56"/>
    <mergeCell ref="K56:L56"/>
    <mergeCell ref="M56:N56"/>
    <mergeCell ref="B54:F54"/>
    <mergeCell ref="G54:H54"/>
    <mergeCell ref="I54:J54"/>
    <mergeCell ref="K54:L54"/>
    <mergeCell ref="M54:N54"/>
    <mergeCell ref="O54:P54"/>
    <mergeCell ref="B53:F53"/>
    <mergeCell ref="G53:H53"/>
    <mergeCell ref="I53:J53"/>
    <mergeCell ref="K53:L53"/>
    <mergeCell ref="M53:N53"/>
    <mergeCell ref="O53:P53"/>
    <mergeCell ref="B41:D42"/>
    <mergeCell ref="E41:O42"/>
    <mergeCell ref="B43:D44"/>
    <mergeCell ref="E43:O44"/>
    <mergeCell ref="B45:D46"/>
    <mergeCell ref="E45:O46"/>
    <mergeCell ref="B37:D38"/>
    <mergeCell ref="E37:F38"/>
    <mergeCell ref="G37:G38"/>
    <mergeCell ref="H37:J38"/>
    <mergeCell ref="B39:D40"/>
    <mergeCell ref="E39:O40"/>
    <mergeCell ref="B31:E31"/>
    <mergeCell ref="F31:J31"/>
    <mergeCell ref="B34:D36"/>
    <mergeCell ref="E34:O34"/>
    <mergeCell ref="E35:O36"/>
    <mergeCell ref="B27:E27"/>
    <mergeCell ref="F27:J27"/>
    <mergeCell ref="B28:E28"/>
    <mergeCell ref="F28:J28"/>
    <mergeCell ref="B29:E29"/>
    <mergeCell ref="F29:J29"/>
    <mergeCell ref="B26:E26"/>
    <mergeCell ref="F26:J26"/>
    <mergeCell ref="G12:I12"/>
    <mergeCell ref="J12:O12"/>
    <mergeCell ref="F14:N14"/>
    <mergeCell ref="A16:P16"/>
    <mergeCell ref="B23:E23"/>
    <mergeCell ref="F23:J23"/>
    <mergeCell ref="B30:E30"/>
    <mergeCell ref="F30:J30"/>
    <mergeCell ref="J2:K2"/>
    <mergeCell ref="M2:O2"/>
    <mergeCell ref="J9:K9"/>
    <mergeCell ref="J10:P10"/>
    <mergeCell ref="G11:I11"/>
    <mergeCell ref="J11:P11"/>
    <mergeCell ref="B24:E24"/>
    <mergeCell ref="F24:J24"/>
    <mergeCell ref="B25:E25"/>
    <mergeCell ref="F25:J25"/>
  </mergeCells>
  <phoneticPr fontId="1"/>
  <pageMargins left="0.7" right="0.7" top="0.75" bottom="0.75" header="0.3" footer="0.3"/>
  <pageSetup paperSize="9" scale="99" orientation="portrait" r:id="rId1"/>
  <colBreaks count="1" manualBreakCount="1">
    <brk id="16" max="103"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13</xdr:col>
                    <xdr:colOff>219075</xdr:colOff>
                    <xdr:row>130</xdr:row>
                    <xdr:rowOff>47625</xdr:rowOff>
                  </from>
                  <to>
                    <xdr:col>14</xdr:col>
                    <xdr:colOff>95250</xdr:colOff>
                    <xdr:row>130</xdr:row>
                    <xdr:rowOff>295275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13</xdr:col>
                    <xdr:colOff>219075</xdr:colOff>
                    <xdr:row>131</xdr:row>
                    <xdr:rowOff>47625</xdr:rowOff>
                  </from>
                  <to>
                    <xdr:col>14</xdr:col>
                    <xdr:colOff>95250</xdr:colOff>
                    <xdr:row>131</xdr:row>
                    <xdr:rowOff>295275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13</xdr:col>
                    <xdr:colOff>219075</xdr:colOff>
                    <xdr:row>132</xdr:row>
                    <xdr:rowOff>47625</xdr:rowOff>
                  </from>
                  <to>
                    <xdr:col>14</xdr:col>
                    <xdr:colOff>95250</xdr:colOff>
                    <xdr:row>132</xdr:row>
                    <xdr:rowOff>295275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13</xdr:col>
                    <xdr:colOff>219075</xdr:colOff>
                    <xdr:row>133</xdr:row>
                    <xdr:rowOff>47625</xdr:rowOff>
                  </from>
                  <to>
                    <xdr:col>14</xdr:col>
                    <xdr:colOff>95250</xdr:colOff>
                    <xdr:row>133</xdr:row>
                    <xdr:rowOff>295275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13</xdr:col>
                    <xdr:colOff>219075</xdr:colOff>
                    <xdr:row>134</xdr:row>
                    <xdr:rowOff>47625</xdr:rowOff>
                  </from>
                  <to>
                    <xdr:col>14</xdr:col>
                    <xdr:colOff>95250</xdr:colOff>
                    <xdr:row>134</xdr:row>
                    <xdr:rowOff>295275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13</xdr:col>
                    <xdr:colOff>219075</xdr:colOff>
                    <xdr:row>135</xdr:row>
                    <xdr:rowOff>47625</xdr:rowOff>
                  </from>
                  <to>
                    <xdr:col>14</xdr:col>
                    <xdr:colOff>95250</xdr:colOff>
                    <xdr:row>135</xdr:row>
                    <xdr:rowOff>295275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13</xdr:col>
                    <xdr:colOff>219075</xdr:colOff>
                    <xdr:row>136</xdr:row>
                    <xdr:rowOff>47625</xdr:rowOff>
                  </from>
                  <to>
                    <xdr:col>14</xdr:col>
                    <xdr:colOff>95250</xdr:colOff>
                    <xdr:row>136</xdr:row>
                    <xdr:rowOff>295275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13</xdr:col>
                    <xdr:colOff>219075</xdr:colOff>
                    <xdr:row>137</xdr:row>
                    <xdr:rowOff>47625</xdr:rowOff>
                  </from>
                  <to>
                    <xdr:col>14</xdr:col>
                    <xdr:colOff>95250</xdr:colOff>
                    <xdr:row>137</xdr:row>
                    <xdr:rowOff>295275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13</xdr:col>
                    <xdr:colOff>219075</xdr:colOff>
                    <xdr:row>138</xdr:row>
                    <xdr:rowOff>47625</xdr:rowOff>
                  </from>
                  <to>
                    <xdr:col>14</xdr:col>
                    <xdr:colOff>95250</xdr:colOff>
                    <xdr:row>138</xdr:row>
                    <xdr:rowOff>295275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13</xdr:col>
                    <xdr:colOff>219075</xdr:colOff>
                    <xdr:row>139</xdr:row>
                    <xdr:rowOff>47625</xdr:rowOff>
                  </from>
                  <to>
                    <xdr:col>14</xdr:col>
                    <xdr:colOff>95250</xdr:colOff>
                    <xdr:row>139</xdr:row>
                    <xdr:rowOff>295275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13</xdr:col>
                    <xdr:colOff>219075</xdr:colOff>
                    <xdr:row>140</xdr:row>
                    <xdr:rowOff>47625</xdr:rowOff>
                  </from>
                  <to>
                    <xdr:col>14</xdr:col>
                    <xdr:colOff>95250</xdr:colOff>
                    <xdr:row>140</xdr:row>
                    <xdr:rowOff>295275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13</xdr:col>
                    <xdr:colOff>219075</xdr:colOff>
                    <xdr:row>141</xdr:row>
                    <xdr:rowOff>47625</xdr:rowOff>
                  </from>
                  <to>
                    <xdr:col>14</xdr:col>
                    <xdr:colOff>95250</xdr:colOff>
                    <xdr:row>141</xdr:row>
                    <xdr:rowOff>295275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13</xdr:col>
                    <xdr:colOff>219075</xdr:colOff>
                    <xdr:row>142</xdr:row>
                    <xdr:rowOff>47625</xdr:rowOff>
                  </from>
                  <to>
                    <xdr:col>14</xdr:col>
                    <xdr:colOff>95250</xdr:colOff>
                    <xdr:row>142</xdr:row>
                    <xdr:rowOff>295275</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13</xdr:col>
                    <xdr:colOff>219075</xdr:colOff>
                    <xdr:row>143</xdr:row>
                    <xdr:rowOff>47625</xdr:rowOff>
                  </from>
                  <to>
                    <xdr:col>14</xdr:col>
                    <xdr:colOff>95250</xdr:colOff>
                    <xdr:row>143</xdr:row>
                    <xdr:rowOff>295275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13</xdr:col>
                    <xdr:colOff>219075</xdr:colOff>
                    <xdr:row>144</xdr:row>
                    <xdr:rowOff>47625</xdr:rowOff>
                  </from>
                  <to>
                    <xdr:col>14</xdr:col>
                    <xdr:colOff>95250</xdr:colOff>
                    <xdr:row>144</xdr:row>
                    <xdr:rowOff>295275</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13</xdr:col>
                    <xdr:colOff>219075</xdr:colOff>
                    <xdr:row>145</xdr:row>
                    <xdr:rowOff>47625</xdr:rowOff>
                  </from>
                  <to>
                    <xdr:col>14</xdr:col>
                    <xdr:colOff>95250</xdr:colOff>
                    <xdr:row>145</xdr:row>
                    <xdr:rowOff>295275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13</xdr:col>
                    <xdr:colOff>219075</xdr:colOff>
                    <xdr:row>146</xdr:row>
                    <xdr:rowOff>47625</xdr:rowOff>
                  </from>
                  <to>
                    <xdr:col>14</xdr:col>
                    <xdr:colOff>95250</xdr:colOff>
                    <xdr:row>146</xdr:row>
                    <xdr:rowOff>295275</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13</xdr:col>
                    <xdr:colOff>219075</xdr:colOff>
                    <xdr:row>147</xdr:row>
                    <xdr:rowOff>47625</xdr:rowOff>
                  </from>
                  <to>
                    <xdr:col>14</xdr:col>
                    <xdr:colOff>95250</xdr:colOff>
                    <xdr:row>147</xdr:row>
                    <xdr:rowOff>295275</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13</xdr:col>
                    <xdr:colOff>219075</xdr:colOff>
                    <xdr:row>148</xdr:row>
                    <xdr:rowOff>47625</xdr:rowOff>
                  </from>
                  <to>
                    <xdr:col>14</xdr:col>
                    <xdr:colOff>95250</xdr:colOff>
                    <xdr:row>148</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18710-04EF-4627-93AF-A3F263871284}">
  <dimension ref="A1:P157"/>
  <sheetViews>
    <sheetView showZeros="0" view="pageBreakPreview" zoomScale="130" zoomScaleNormal="100" zoomScaleSheetLayoutView="130" workbookViewId="0">
      <selection activeCell="A2" sqref="A2"/>
    </sheetView>
  </sheetViews>
  <sheetFormatPr defaultRowHeight="13.5" x14ac:dyDescent="0.15"/>
  <cols>
    <col min="1" max="31" width="5.625" customWidth="1"/>
  </cols>
  <sheetData>
    <row r="1" spans="1:16" x14ac:dyDescent="0.15">
      <c r="A1" t="s">
        <v>99</v>
      </c>
    </row>
    <row r="2" spans="1:16" ht="20.100000000000001" customHeight="1" x14ac:dyDescent="0.15">
      <c r="J2" s="525" t="str">
        <f>初年度採択申請書!$J$2</f>
        <v>どんぐり</v>
      </c>
      <c r="K2" s="525"/>
      <c r="L2" s="94" t="s">
        <v>189</v>
      </c>
      <c r="M2" s="518">
        <v>1</v>
      </c>
      <c r="N2" s="518"/>
      <c r="O2" s="518"/>
      <c r="P2" t="s">
        <v>188</v>
      </c>
    </row>
    <row r="3" spans="1:16" ht="20.100000000000001" customHeight="1" x14ac:dyDescent="0.15">
      <c r="J3" s="95" t="s">
        <v>101</v>
      </c>
      <c r="K3" s="57">
        <v>5</v>
      </c>
      <c r="L3" s="94" t="s">
        <v>102</v>
      </c>
      <c r="M3" s="57">
        <v>4</v>
      </c>
      <c r="N3" s="94" t="s">
        <v>103</v>
      </c>
      <c r="O3" s="57">
        <v>1</v>
      </c>
      <c r="P3" t="s">
        <v>104</v>
      </c>
    </row>
    <row r="5" spans="1:16" ht="20.100000000000001" customHeight="1" x14ac:dyDescent="0.15">
      <c r="A5" t="s">
        <v>190</v>
      </c>
    </row>
    <row r="6" spans="1:16" ht="20.100000000000001" customHeight="1" x14ac:dyDescent="0.15">
      <c r="A6" t="s">
        <v>191</v>
      </c>
    </row>
    <row r="7" spans="1:16" ht="20.100000000000001" customHeight="1" x14ac:dyDescent="0.15">
      <c r="B7" t="s">
        <v>192</v>
      </c>
    </row>
    <row r="9" spans="1:16" ht="20.100000000000001" customHeight="1" x14ac:dyDescent="0.15">
      <c r="G9" s="69" t="s">
        <v>193</v>
      </c>
      <c r="H9" s="69"/>
      <c r="I9" s="67" t="s">
        <v>196</v>
      </c>
      <c r="J9" s="138" t="str">
        <f>初年度採択申請書!J9</f>
        <v>420-0044</v>
      </c>
      <c r="K9" s="138"/>
      <c r="L9" s="4"/>
      <c r="M9" s="4"/>
      <c r="N9" s="4"/>
      <c r="O9" s="4"/>
      <c r="P9" s="4"/>
    </row>
    <row r="10" spans="1:16" ht="20.100000000000001" customHeight="1" x14ac:dyDescent="0.15">
      <c r="G10" s="95"/>
      <c r="H10" s="95"/>
      <c r="I10" s="95"/>
      <c r="J10" s="138" t="str">
        <f>初年度採択申請書!J10</f>
        <v>静岡市葵区足久保奥組119</v>
      </c>
      <c r="K10" s="138"/>
      <c r="L10" s="138"/>
      <c r="M10" s="138"/>
      <c r="N10" s="138"/>
      <c r="O10" s="138"/>
      <c r="P10" s="138"/>
    </row>
    <row r="11" spans="1:16" ht="20.100000000000001" customHeight="1" x14ac:dyDescent="0.15">
      <c r="G11" s="517" t="s">
        <v>194</v>
      </c>
      <c r="H11" s="517"/>
      <c r="I11" s="517"/>
      <c r="J11" s="138" t="str">
        <f>活動計画書!C48</f>
        <v>どんぐり君の森保全の会</v>
      </c>
      <c r="K11" s="138"/>
      <c r="L11" s="138"/>
      <c r="M11" s="138"/>
      <c r="N11" s="138"/>
      <c r="O11" s="138"/>
      <c r="P11" s="138"/>
    </row>
    <row r="12" spans="1:16" ht="27" customHeight="1" x14ac:dyDescent="0.15">
      <c r="G12" s="517" t="s">
        <v>195</v>
      </c>
      <c r="H12" s="517"/>
      <c r="I12" s="517"/>
      <c r="J12" s="527" t="str">
        <f>初年度採択申請書!J12</f>
        <v>鈴木　敏夫</v>
      </c>
      <c r="K12" s="527"/>
      <c r="L12" s="527"/>
      <c r="M12" s="527"/>
      <c r="N12" s="527"/>
      <c r="O12" s="527"/>
      <c r="P12" s="88" t="s">
        <v>197</v>
      </c>
    </row>
    <row r="14" spans="1:16" ht="20.100000000000001" customHeight="1" x14ac:dyDescent="0.15">
      <c r="A14" s="94"/>
      <c r="C14" s="94" t="s">
        <v>101</v>
      </c>
      <c r="D14" s="94">
        <f>活動計画書!I124+2</f>
        <v>5</v>
      </c>
      <c r="E14" s="94" t="s">
        <v>120</v>
      </c>
      <c r="F14" s="517" t="s">
        <v>198</v>
      </c>
      <c r="G14" s="517"/>
      <c r="H14" s="517"/>
      <c r="I14" s="517"/>
      <c r="J14" s="517"/>
      <c r="K14" s="517"/>
      <c r="L14" s="517"/>
      <c r="M14" s="517"/>
      <c r="N14" s="517"/>
      <c r="O14" s="94"/>
      <c r="P14" s="94"/>
    </row>
    <row r="16" spans="1:16" ht="33.75" customHeight="1" x14ac:dyDescent="0.15">
      <c r="A16" s="136" t="s">
        <v>199</v>
      </c>
      <c r="B16" s="136"/>
      <c r="C16" s="136"/>
      <c r="D16" s="136"/>
      <c r="E16" s="136"/>
      <c r="F16" s="136"/>
      <c r="G16" s="136"/>
      <c r="H16" s="136"/>
      <c r="I16" s="136"/>
      <c r="J16" s="136"/>
      <c r="K16" s="136"/>
      <c r="L16" s="136"/>
      <c r="M16" s="136"/>
      <c r="N16" s="136"/>
      <c r="O16" s="136"/>
      <c r="P16" s="136"/>
    </row>
    <row r="18" spans="1:10" x14ac:dyDescent="0.15">
      <c r="H18" s="94" t="s">
        <v>200</v>
      </c>
    </row>
    <row r="20" spans="1:10" x14ac:dyDescent="0.15">
      <c r="A20" s="94">
        <v>1</v>
      </c>
      <c r="B20" t="s">
        <v>201</v>
      </c>
      <c r="E20" s="95" t="str">
        <f>J11</f>
        <v>どんぐり君の森保全の会</v>
      </c>
    </row>
    <row r="22" spans="1:10" x14ac:dyDescent="0.15">
      <c r="A22" s="94">
        <v>2</v>
      </c>
      <c r="B22" t="s">
        <v>202</v>
      </c>
    </row>
    <row r="23" spans="1:10" x14ac:dyDescent="0.15">
      <c r="B23" s="181" t="s">
        <v>32</v>
      </c>
      <c r="C23" s="181"/>
      <c r="D23" s="181"/>
      <c r="E23" s="181"/>
      <c r="F23" s="181" t="s">
        <v>33</v>
      </c>
      <c r="G23" s="181"/>
      <c r="H23" s="181"/>
      <c r="I23" s="181"/>
      <c r="J23" s="181"/>
    </row>
    <row r="24" spans="1:10" ht="20.100000000000001" customHeight="1" x14ac:dyDescent="0.15">
      <c r="B24" s="526" t="str">
        <f>初年度採択申請書!B24</f>
        <v>静岡市</v>
      </c>
      <c r="C24" s="526"/>
      <c r="D24" s="526"/>
      <c r="E24" s="526"/>
      <c r="F24" s="526" t="str">
        <f>初年度採択申請書!F24</f>
        <v>葵区足久保奥組</v>
      </c>
      <c r="G24" s="526"/>
      <c r="H24" s="526"/>
      <c r="I24" s="526"/>
      <c r="J24" s="526"/>
    </row>
    <row r="25" spans="1:10" ht="20.100000000000001" customHeight="1" x14ac:dyDescent="0.15">
      <c r="B25" s="526">
        <f>初年度採択申請書!B25</f>
        <v>0</v>
      </c>
      <c r="C25" s="526"/>
      <c r="D25" s="526"/>
      <c r="E25" s="526"/>
      <c r="F25" s="526">
        <f>初年度採択申請書!F25</f>
        <v>0</v>
      </c>
      <c r="G25" s="526"/>
      <c r="H25" s="526"/>
      <c r="I25" s="526"/>
      <c r="J25" s="526"/>
    </row>
    <row r="26" spans="1:10" ht="20.100000000000001" customHeight="1" x14ac:dyDescent="0.15">
      <c r="B26" s="526">
        <f>初年度採択申請書!B26</f>
        <v>0</v>
      </c>
      <c r="C26" s="526"/>
      <c r="D26" s="526"/>
      <c r="E26" s="526"/>
      <c r="F26" s="526">
        <f>初年度採択申請書!F26</f>
        <v>0</v>
      </c>
      <c r="G26" s="526"/>
      <c r="H26" s="526"/>
      <c r="I26" s="526"/>
      <c r="J26" s="526"/>
    </row>
    <row r="27" spans="1:10" ht="20.100000000000001" customHeight="1" x14ac:dyDescent="0.15">
      <c r="B27" s="526">
        <f>初年度採択申請書!B27</f>
        <v>0</v>
      </c>
      <c r="C27" s="526"/>
      <c r="D27" s="526"/>
      <c r="E27" s="526"/>
      <c r="F27" s="526">
        <f>初年度採択申請書!F27</f>
        <v>0</v>
      </c>
      <c r="G27" s="526"/>
      <c r="H27" s="526"/>
      <c r="I27" s="526"/>
      <c r="J27" s="526"/>
    </row>
    <row r="28" spans="1:10" ht="20.100000000000001" customHeight="1" x14ac:dyDescent="0.15">
      <c r="B28" s="526">
        <f>初年度採択申請書!B28</f>
        <v>0</v>
      </c>
      <c r="C28" s="526"/>
      <c r="D28" s="526"/>
      <c r="E28" s="526"/>
      <c r="F28" s="526">
        <f>初年度採択申請書!F28</f>
        <v>0</v>
      </c>
      <c r="G28" s="526"/>
      <c r="H28" s="526"/>
      <c r="I28" s="526"/>
      <c r="J28" s="526"/>
    </row>
    <row r="29" spans="1:10" ht="20.100000000000001" customHeight="1" x14ac:dyDescent="0.15">
      <c r="B29" s="526">
        <f>初年度採択申請書!B29</f>
        <v>0</v>
      </c>
      <c r="C29" s="526"/>
      <c r="D29" s="526"/>
      <c r="E29" s="526"/>
      <c r="F29" s="526">
        <f>初年度採択申請書!F29</f>
        <v>0</v>
      </c>
      <c r="G29" s="526"/>
      <c r="H29" s="526"/>
      <c r="I29" s="526"/>
      <c r="J29" s="526"/>
    </row>
    <row r="30" spans="1:10" ht="20.100000000000001" customHeight="1" x14ac:dyDescent="0.15">
      <c r="B30" s="526">
        <f>初年度採択申請書!B30</f>
        <v>0</v>
      </c>
      <c r="C30" s="526"/>
      <c r="D30" s="526"/>
      <c r="E30" s="526"/>
      <c r="F30" s="526">
        <f>初年度採択申請書!F30</f>
        <v>0</v>
      </c>
      <c r="G30" s="526"/>
      <c r="H30" s="526"/>
      <c r="I30" s="526"/>
      <c r="J30" s="526"/>
    </row>
    <row r="31" spans="1:10" ht="20.100000000000001" customHeight="1" x14ac:dyDescent="0.15">
      <c r="B31" s="526">
        <f>初年度採択申請書!B31</f>
        <v>0</v>
      </c>
      <c r="C31" s="526"/>
      <c r="D31" s="526"/>
      <c r="E31" s="526"/>
      <c r="F31" s="526">
        <f>初年度採択申請書!F31</f>
        <v>0</v>
      </c>
      <c r="G31" s="526"/>
      <c r="H31" s="526"/>
      <c r="I31" s="526"/>
      <c r="J31" s="526"/>
    </row>
    <row r="33" spans="1:15" x14ac:dyDescent="0.15">
      <c r="A33" s="94">
        <v>3</v>
      </c>
      <c r="B33" t="s">
        <v>203</v>
      </c>
    </row>
    <row r="34" spans="1:15" x14ac:dyDescent="0.15">
      <c r="B34" s="186" t="s">
        <v>204</v>
      </c>
      <c r="C34" s="181"/>
      <c r="D34" s="181"/>
      <c r="E34" s="528" t="str">
        <f>初年度採択申請書!E34</f>
        <v>シモムラ　アキヨ</v>
      </c>
      <c r="F34" s="529"/>
      <c r="G34" s="529"/>
      <c r="H34" s="529"/>
      <c r="I34" s="529"/>
      <c r="J34" s="529"/>
      <c r="K34" s="529"/>
      <c r="L34" s="529"/>
      <c r="M34" s="529"/>
      <c r="N34" s="529"/>
      <c r="O34" s="530"/>
    </row>
    <row r="35" spans="1:15" x14ac:dyDescent="0.15">
      <c r="B35" s="181"/>
      <c r="C35" s="181"/>
      <c r="D35" s="181"/>
      <c r="E35" s="531" t="str">
        <f>初年度採択申請書!E35</f>
        <v>下村 哲代</v>
      </c>
      <c r="F35" s="532"/>
      <c r="G35" s="532"/>
      <c r="H35" s="532"/>
      <c r="I35" s="532"/>
      <c r="J35" s="532"/>
      <c r="K35" s="532"/>
      <c r="L35" s="532"/>
      <c r="M35" s="532"/>
      <c r="N35" s="532"/>
      <c r="O35" s="533"/>
    </row>
    <row r="36" spans="1:15" x14ac:dyDescent="0.15">
      <c r="B36" s="181"/>
      <c r="C36" s="181"/>
      <c r="D36" s="181"/>
      <c r="E36" s="534"/>
      <c r="F36" s="535"/>
      <c r="G36" s="535"/>
      <c r="H36" s="535"/>
      <c r="I36" s="535"/>
      <c r="J36" s="535"/>
      <c r="K36" s="535"/>
      <c r="L36" s="535"/>
      <c r="M36" s="535"/>
      <c r="N36" s="535"/>
      <c r="O36" s="536"/>
    </row>
    <row r="37" spans="1:15" x14ac:dyDescent="0.15">
      <c r="B37" s="181" t="s">
        <v>205</v>
      </c>
      <c r="C37" s="181"/>
      <c r="D37" s="181"/>
      <c r="E37" s="538">
        <f>初年度採択申請書!E37</f>
        <v>422</v>
      </c>
      <c r="F37" s="539"/>
      <c r="G37" s="529" t="s">
        <v>210</v>
      </c>
      <c r="H37" s="542">
        <f>初年度採択申請書!H37</f>
        <v>8021</v>
      </c>
      <c r="I37" s="542"/>
      <c r="J37" s="542"/>
      <c r="K37" s="126"/>
      <c r="L37" s="126"/>
      <c r="M37" s="126"/>
      <c r="N37" s="126"/>
      <c r="O37" s="127"/>
    </row>
    <row r="38" spans="1:15" x14ac:dyDescent="0.15">
      <c r="B38" s="181"/>
      <c r="C38" s="181"/>
      <c r="D38" s="181"/>
      <c r="E38" s="540"/>
      <c r="F38" s="541"/>
      <c r="G38" s="535"/>
      <c r="H38" s="543"/>
      <c r="I38" s="543"/>
      <c r="J38" s="543"/>
      <c r="K38" s="128"/>
      <c r="L38" s="128"/>
      <c r="M38" s="128"/>
      <c r="N38" s="128"/>
      <c r="O38" s="129"/>
    </row>
    <row r="39" spans="1:15" x14ac:dyDescent="0.15">
      <c r="B39" s="181" t="s">
        <v>206</v>
      </c>
      <c r="C39" s="181"/>
      <c r="D39" s="181"/>
      <c r="E39" s="537" t="str">
        <f>初年度採択申請書!E39</f>
        <v>静岡市葵区足久保奥組734</v>
      </c>
      <c r="F39" s="537"/>
      <c r="G39" s="537"/>
      <c r="H39" s="537"/>
      <c r="I39" s="537"/>
      <c r="J39" s="537"/>
      <c r="K39" s="537"/>
      <c r="L39" s="537"/>
      <c r="M39" s="537"/>
      <c r="N39" s="537"/>
      <c r="O39" s="537"/>
    </row>
    <row r="40" spans="1:15" x14ac:dyDescent="0.15">
      <c r="B40" s="181"/>
      <c r="C40" s="181"/>
      <c r="D40" s="181"/>
      <c r="E40" s="537"/>
      <c r="F40" s="537"/>
      <c r="G40" s="537"/>
      <c r="H40" s="537"/>
      <c r="I40" s="537"/>
      <c r="J40" s="537"/>
      <c r="K40" s="537"/>
      <c r="L40" s="537"/>
      <c r="M40" s="537"/>
      <c r="N40" s="537"/>
      <c r="O40" s="537"/>
    </row>
    <row r="41" spans="1:15" x14ac:dyDescent="0.15">
      <c r="B41" s="181" t="s">
        <v>207</v>
      </c>
      <c r="C41" s="181"/>
      <c r="D41" s="181"/>
      <c r="E41" s="537" t="str">
        <f>初年度採択申請書!E41</f>
        <v>s-green@greenbank</v>
      </c>
      <c r="F41" s="537"/>
      <c r="G41" s="537"/>
      <c r="H41" s="537"/>
      <c r="I41" s="537"/>
      <c r="J41" s="537"/>
      <c r="K41" s="537"/>
      <c r="L41" s="537"/>
      <c r="M41" s="537"/>
      <c r="N41" s="537"/>
      <c r="O41" s="537"/>
    </row>
    <row r="42" spans="1:15" x14ac:dyDescent="0.15">
      <c r="B42" s="181"/>
      <c r="C42" s="181"/>
      <c r="D42" s="181"/>
      <c r="E42" s="537"/>
      <c r="F42" s="537"/>
      <c r="G42" s="537"/>
      <c r="H42" s="537"/>
      <c r="I42" s="537"/>
      <c r="J42" s="537"/>
      <c r="K42" s="537"/>
      <c r="L42" s="537"/>
      <c r="M42" s="537"/>
      <c r="N42" s="537"/>
      <c r="O42" s="537"/>
    </row>
    <row r="43" spans="1:15" x14ac:dyDescent="0.15">
      <c r="B43" s="181" t="s">
        <v>208</v>
      </c>
      <c r="C43" s="181"/>
      <c r="D43" s="181"/>
      <c r="E43" s="537" t="str">
        <f>初年度採択申請書!E43</f>
        <v>054-273-6987</v>
      </c>
      <c r="F43" s="537"/>
      <c r="G43" s="537"/>
      <c r="H43" s="537"/>
      <c r="I43" s="537"/>
      <c r="J43" s="537"/>
      <c r="K43" s="537"/>
      <c r="L43" s="537"/>
      <c r="M43" s="537"/>
      <c r="N43" s="537"/>
      <c r="O43" s="537"/>
    </row>
    <row r="44" spans="1:15" x14ac:dyDescent="0.15">
      <c r="B44" s="181"/>
      <c r="C44" s="181"/>
      <c r="D44" s="181"/>
      <c r="E44" s="537"/>
      <c r="F44" s="537"/>
      <c r="G44" s="537"/>
      <c r="H44" s="537"/>
      <c r="I44" s="537"/>
      <c r="J44" s="537"/>
      <c r="K44" s="537"/>
      <c r="L44" s="537"/>
      <c r="M44" s="537"/>
      <c r="N44" s="537"/>
      <c r="O44" s="537"/>
    </row>
    <row r="45" spans="1:15" x14ac:dyDescent="0.15">
      <c r="B45" s="181" t="s">
        <v>209</v>
      </c>
      <c r="C45" s="181"/>
      <c r="D45" s="181"/>
      <c r="E45" s="537" t="str">
        <f>初年度採択申請書!E45</f>
        <v>054-255-6495</v>
      </c>
      <c r="F45" s="537"/>
      <c r="G45" s="537"/>
      <c r="H45" s="537"/>
      <c r="I45" s="537"/>
      <c r="J45" s="537"/>
      <c r="K45" s="537"/>
      <c r="L45" s="537"/>
      <c r="M45" s="537"/>
      <c r="N45" s="537"/>
      <c r="O45" s="537"/>
    </row>
    <row r="46" spans="1:15" x14ac:dyDescent="0.15">
      <c r="B46" s="181"/>
      <c r="C46" s="181"/>
      <c r="D46" s="181"/>
      <c r="E46" s="537"/>
      <c r="F46" s="537"/>
      <c r="G46" s="537"/>
      <c r="H46" s="537"/>
      <c r="I46" s="537"/>
      <c r="J46" s="537"/>
      <c r="K46" s="537"/>
      <c r="L46" s="537"/>
      <c r="M46" s="537"/>
      <c r="N46" s="537"/>
      <c r="O46" s="537"/>
    </row>
    <row r="51" spans="1:16" x14ac:dyDescent="0.15">
      <c r="A51" s="94">
        <v>4</v>
      </c>
      <c r="B51" t="s">
        <v>284</v>
      </c>
    </row>
    <row r="53" spans="1:16" ht="26.1" customHeight="1" x14ac:dyDescent="0.15">
      <c r="B53" s="396" t="s">
        <v>89</v>
      </c>
      <c r="C53" s="397"/>
      <c r="D53" s="397"/>
      <c r="E53" s="397"/>
      <c r="F53" s="490"/>
      <c r="G53" s="481" t="s">
        <v>90</v>
      </c>
      <c r="H53" s="480"/>
      <c r="I53" s="481" t="s">
        <v>91</v>
      </c>
      <c r="J53" s="507"/>
      <c r="K53" s="479" t="s">
        <v>92</v>
      </c>
      <c r="L53" s="480"/>
      <c r="M53" s="481" t="s">
        <v>97</v>
      </c>
      <c r="N53" s="507"/>
      <c r="O53" s="479" t="s">
        <v>22</v>
      </c>
      <c r="P53" s="507"/>
    </row>
    <row r="54" spans="1:16" ht="26.1" customHeight="1" x14ac:dyDescent="0.15">
      <c r="B54" s="386" t="s">
        <v>211</v>
      </c>
      <c r="C54" s="376"/>
      <c r="D54" s="376"/>
      <c r="E54" s="376"/>
      <c r="F54" s="384"/>
      <c r="G54" s="544"/>
      <c r="H54" s="545"/>
      <c r="I54" s="546"/>
      <c r="J54" s="547"/>
      <c r="K54" s="548"/>
      <c r="L54" s="549"/>
      <c r="M54" s="550"/>
      <c r="N54" s="551"/>
      <c r="O54" s="548"/>
      <c r="P54" s="551"/>
    </row>
    <row r="55" spans="1:16" ht="26.1" customHeight="1" x14ac:dyDescent="0.15">
      <c r="B55" s="491" t="s">
        <v>212</v>
      </c>
      <c r="C55" s="492"/>
      <c r="D55" s="493" t="s">
        <v>29</v>
      </c>
      <c r="E55" s="493"/>
      <c r="F55" s="494"/>
      <c r="G55" s="475">
        <v>115000</v>
      </c>
      <c r="H55" s="476"/>
      <c r="I55" s="117">
        <f>活動計画書!P129</f>
        <v>0.4</v>
      </c>
      <c r="J55" s="118" t="s">
        <v>87</v>
      </c>
      <c r="K55" s="449">
        <f>G55*I55</f>
        <v>46000</v>
      </c>
      <c r="L55" s="468"/>
      <c r="M55" s="469"/>
      <c r="N55" s="470"/>
      <c r="O55" s="449">
        <f t="shared" ref="O55:O59" si="0">K55+M55</f>
        <v>46000</v>
      </c>
      <c r="P55" s="450"/>
    </row>
    <row r="56" spans="1:16" ht="26.1" customHeight="1" x14ac:dyDescent="0.15">
      <c r="B56" s="491"/>
      <c r="C56" s="492"/>
      <c r="D56" s="493" t="s">
        <v>31</v>
      </c>
      <c r="E56" s="493"/>
      <c r="F56" s="494"/>
      <c r="G56" s="475">
        <v>265000</v>
      </c>
      <c r="H56" s="476"/>
      <c r="I56" s="117">
        <f>活動計画書!P131</f>
        <v>0.1</v>
      </c>
      <c r="J56" s="119" t="s">
        <v>87</v>
      </c>
      <c r="K56" s="449">
        <f>G56*I56</f>
        <v>26500</v>
      </c>
      <c r="L56" s="468"/>
      <c r="M56" s="469"/>
      <c r="N56" s="470"/>
      <c r="O56" s="449">
        <f t="shared" si="0"/>
        <v>26500</v>
      </c>
      <c r="P56" s="450"/>
    </row>
    <row r="57" spans="1:16" ht="26.1" customHeight="1" x14ac:dyDescent="0.15">
      <c r="B57" s="421" t="s">
        <v>213</v>
      </c>
      <c r="C57" s="422"/>
      <c r="D57" s="422"/>
      <c r="E57" s="422"/>
      <c r="F57" s="423"/>
      <c r="G57" s="475">
        <v>115000</v>
      </c>
      <c r="H57" s="476"/>
      <c r="I57" s="117">
        <f>活動計画書!P133</f>
        <v>0.3</v>
      </c>
      <c r="J57" s="119" t="s">
        <v>87</v>
      </c>
      <c r="K57" s="449">
        <f>G57*I57</f>
        <v>34500</v>
      </c>
      <c r="L57" s="468"/>
      <c r="M57" s="469"/>
      <c r="N57" s="470"/>
      <c r="O57" s="449">
        <f t="shared" si="0"/>
        <v>34500</v>
      </c>
      <c r="P57" s="450"/>
    </row>
    <row r="58" spans="1:16" ht="26.1" customHeight="1" x14ac:dyDescent="0.15">
      <c r="B58" s="421" t="s">
        <v>214</v>
      </c>
      <c r="C58" s="422"/>
      <c r="D58" s="422"/>
      <c r="E58" s="422"/>
      <c r="F58" s="423"/>
      <c r="G58" s="473">
        <v>800</v>
      </c>
      <c r="H58" s="474"/>
      <c r="I58" s="117">
        <f>活動計画書!P137</f>
        <v>0</v>
      </c>
      <c r="J58" s="120" t="s">
        <v>98</v>
      </c>
      <c r="K58" s="449">
        <f>G58*I58</f>
        <v>0</v>
      </c>
      <c r="L58" s="468"/>
      <c r="M58" s="469"/>
      <c r="N58" s="470"/>
      <c r="O58" s="449">
        <f t="shared" si="0"/>
        <v>0</v>
      </c>
      <c r="P58" s="450"/>
    </row>
    <row r="59" spans="1:16" ht="26.1" customHeight="1" x14ac:dyDescent="0.15">
      <c r="B59" s="421" t="s">
        <v>124</v>
      </c>
      <c r="C59" s="422"/>
      <c r="D59" s="422"/>
      <c r="E59" s="422"/>
      <c r="F59" s="423"/>
      <c r="G59" s="482">
        <v>50000</v>
      </c>
      <c r="H59" s="483"/>
      <c r="I59" s="117">
        <f>活動計画書!P139</f>
        <v>1</v>
      </c>
      <c r="J59" s="121" t="s">
        <v>88</v>
      </c>
      <c r="K59" s="449">
        <f>G59*I59</f>
        <v>50000</v>
      </c>
      <c r="L59" s="468"/>
      <c r="M59" s="469"/>
      <c r="N59" s="470"/>
      <c r="O59" s="449">
        <f t="shared" si="0"/>
        <v>50000</v>
      </c>
      <c r="P59" s="450"/>
    </row>
    <row r="60" spans="1:16" ht="26.1" customHeight="1" x14ac:dyDescent="0.15">
      <c r="B60" s="385" t="s">
        <v>21</v>
      </c>
      <c r="C60" s="375"/>
      <c r="D60" s="375"/>
      <c r="E60" s="375"/>
      <c r="F60" s="383"/>
      <c r="G60" s="436"/>
      <c r="H60" s="437"/>
      <c r="I60" s="436"/>
      <c r="J60" s="438"/>
      <c r="K60" s="445">
        <f>SUM(K54:K59)</f>
        <v>157000</v>
      </c>
      <c r="L60" s="451"/>
      <c r="M60" s="452">
        <f>SUM(M54:M59)</f>
        <v>0</v>
      </c>
      <c r="N60" s="446"/>
      <c r="O60" s="445">
        <f>SUM(O54:O59)</f>
        <v>157000</v>
      </c>
      <c r="P60" s="446"/>
    </row>
    <row r="61" spans="1:16" ht="26.1" customHeight="1" x14ac:dyDescent="0.15">
      <c r="B61" s="418" t="s">
        <v>218</v>
      </c>
      <c r="C61" s="419"/>
      <c r="D61" s="419"/>
      <c r="E61" s="419"/>
      <c r="F61" s="420"/>
      <c r="G61" s="455" t="s">
        <v>95</v>
      </c>
      <c r="H61" s="456"/>
      <c r="I61" s="457">
        <v>22400</v>
      </c>
      <c r="J61" s="458"/>
      <c r="K61" s="459">
        <f>ROUNDDOWN(I61/2,-2)</f>
        <v>11200</v>
      </c>
      <c r="L61" s="460">
        <f>ROUNDDOWN(J61/2,-2)</f>
        <v>0</v>
      </c>
      <c r="M61" s="461"/>
      <c r="N61" s="462"/>
      <c r="O61" s="459">
        <f>K61+M61</f>
        <v>11200</v>
      </c>
      <c r="P61" s="463"/>
    </row>
    <row r="62" spans="1:16" ht="26.1" customHeight="1" x14ac:dyDescent="0.15">
      <c r="B62" s="421"/>
      <c r="C62" s="422"/>
      <c r="D62" s="422"/>
      <c r="E62" s="422"/>
      <c r="F62" s="423"/>
      <c r="G62" s="464" t="s">
        <v>96</v>
      </c>
      <c r="H62" s="465"/>
      <c r="I62" s="466"/>
      <c r="J62" s="467"/>
      <c r="K62" s="449">
        <f>ROUNDDOWN(I62/2,-2)</f>
        <v>0</v>
      </c>
      <c r="L62" s="468">
        <f>ROUNDDOWN(J62/2,-2)</f>
        <v>0</v>
      </c>
      <c r="M62" s="469"/>
      <c r="N62" s="470"/>
      <c r="O62" s="449">
        <f>K62+M62</f>
        <v>0</v>
      </c>
      <c r="P62" s="471"/>
    </row>
    <row r="63" spans="1:16" ht="26.1" customHeight="1" x14ac:dyDescent="0.15">
      <c r="B63" s="424" t="s">
        <v>21</v>
      </c>
      <c r="C63" s="425"/>
      <c r="D63" s="425"/>
      <c r="E63" s="425"/>
      <c r="F63" s="426"/>
      <c r="G63" s="436"/>
      <c r="H63" s="437"/>
      <c r="I63" s="436"/>
      <c r="J63" s="438"/>
      <c r="K63" s="439">
        <f>SUM(K61:K62)</f>
        <v>11200</v>
      </c>
      <c r="L63" s="440"/>
      <c r="M63" s="447">
        <f>SUM(M61:M62)</f>
        <v>0</v>
      </c>
      <c r="N63" s="448"/>
      <c r="O63" s="439">
        <f>SUM(O61:O62)</f>
        <v>11200</v>
      </c>
      <c r="P63" s="448"/>
    </row>
    <row r="64" spans="1:16" ht="26.1" customHeight="1" thickBot="1" x14ac:dyDescent="0.2">
      <c r="B64" s="427" t="s">
        <v>22</v>
      </c>
      <c r="C64" s="428"/>
      <c r="D64" s="428"/>
      <c r="E64" s="428"/>
      <c r="F64" s="429"/>
      <c r="G64" s="441"/>
      <c r="H64" s="472"/>
      <c r="I64" s="441"/>
      <c r="J64" s="442"/>
      <c r="K64" s="443">
        <f>K61+K63</f>
        <v>22400</v>
      </c>
      <c r="L64" s="444"/>
      <c r="M64" s="453">
        <f>M61+M63</f>
        <v>0</v>
      </c>
      <c r="N64" s="454"/>
      <c r="O64" s="443">
        <f>O61+O63</f>
        <v>22400</v>
      </c>
      <c r="P64" s="454"/>
    </row>
    <row r="65" spans="1:16" ht="26.1" customHeight="1" thickTop="1" x14ac:dyDescent="0.15">
      <c r="B65" s="430" t="s">
        <v>215</v>
      </c>
      <c r="C65" s="431"/>
      <c r="D65" s="431"/>
      <c r="E65" s="431"/>
      <c r="F65" s="432"/>
      <c r="G65" s="414" t="s">
        <v>94</v>
      </c>
      <c r="H65" s="411"/>
      <c r="I65" s="122">
        <f>活動計画書!P141</f>
        <v>0.7</v>
      </c>
      <c r="J65" s="123" t="s">
        <v>87</v>
      </c>
      <c r="K65" s="410" t="s">
        <v>94</v>
      </c>
      <c r="L65" s="411"/>
      <c r="M65" s="414" t="s">
        <v>94</v>
      </c>
      <c r="N65" s="415"/>
      <c r="O65" s="410" t="s">
        <v>94</v>
      </c>
      <c r="P65" s="415"/>
    </row>
    <row r="66" spans="1:16" ht="45" customHeight="1" x14ac:dyDescent="0.15">
      <c r="B66" s="433" t="s">
        <v>216</v>
      </c>
      <c r="C66" s="434"/>
      <c r="D66" s="434"/>
      <c r="E66" s="434"/>
      <c r="F66" s="435"/>
      <c r="G66" s="416" t="s">
        <v>94</v>
      </c>
      <c r="H66" s="413"/>
      <c r="I66" s="124">
        <f>活動計画書!P143</f>
        <v>0.5</v>
      </c>
      <c r="J66" s="125" t="s">
        <v>87</v>
      </c>
      <c r="K66" s="412" t="s">
        <v>94</v>
      </c>
      <c r="L66" s="413"/>
      <c r="M66" s="416" t="s">
        <v>94</v>
      </c>
      <c r="N66" s="417"/>
      <c r="O66" s="412" t="s">
        <v>94</v>
      </c>
      <c r="P66" s="417"/>
    </row>
    <row r="67" spans="1:16" x14ac:dyDescent="0.15">
      <c r="B67" s="55" t="s">
        <v>220</v>
      </c>
      <c r="C67" s="405" t="s">
        <v>219</v>
      </c>
      <c r="D67" s="405"/>
      <c r="E67" s="405"/>
      <c r="F67" s="405"/>
      <c r="G67" s="405"/>
      <c r="H67" s="405"/>
      <c r="I67" s="405"/>
      <c r="J67" s="405"/>
      <c r="K67" s="405"/>
      <c r="L67" s="405"/>
      <c r="M67" s="405"/>
      <c r="N67" s="405"/>
      <c r="O67" s="405"/>
      <c r="P67" s="405"/>
    </row>
    <row r="68" spans="1:16" ht="38.25" customHeight="1" x14ac:dyDescent="0.15">
      <c r="B68" s="73" t="s">
        <v>221</v>
      </c>
      <c r="C68" s="406" t="s">
        <v>224</v>
      </c>
      <c r="D68" s="406"/>
      <c r="E68" s="406"/>
      <c r="F68" s="406"/>
      <c r="G68" s="406"/>
      <c r="H68" s="406"/>
      <c r="I68" s="406"/>
      <c r="J68" s="406"/>
      <c r="K68" s="406"/>
      <c r="L68" s="406"/>
      <c r="M68" s="406"/>
      <c r="N68" s="406"/>
      <c r="O68" s="406"/>
      <c r="P68" s="406"/>
    </row>
    <row r="69" spans="1:16" ht="27" customHeight="1" x14ac:dyDescent="0.15">
      <c r="B69" s="73" t="s">
        <v>222</v>
      </c>
      <c r="C69" s="406" t="s">
        <v>225</v>
      </c>
      <c r="D69" s="406"/>
      <c r="E69" s="406"/>
      <c r="F69" s="406"/>
      <c r="G69" s="406"/>
      <c r="H69" s="406"/>
      <c r="I69" s="406"/>
      <c r="J69" s="406"/>
      <c r="K69" s="406"/>
      <c r="L69" s="406"/>
      <c r="M69" s="406"/>
      <c r="N69" s="406"/>
      <c r="O69" s="406"/>
      <c r="P69" s="406"/>
    </row>
    <row r="70" spans="1:16" ht="27" customHeight="1" x14ac:dyDescent="0.15">
      <c r="B70" s="73" t="s">
        <v>223</v>
      </c>
      <c r="C70" s="407" t="s">
        <v>226</v>
      </c>
      <c r="D70" s="407"/>
      <c r="E70" s="407"/>
      <c r="F70" s="407"/>
      <c r="G70" s="407"/>
      <c r="H70" s="407"/>
      <c r="I70" s="407"/>
      <c r="J70" s="407"/>
      <c r="K70" s="407"/>
      <c r="L70" s="407"/>
      <c r="M70" s="407"/>
      <c r="N70" s="407"/>
      <c r="O70" s="407"/>
      <c r="P70" s="407"/>
    </row>
    <row r="72" spans="1:16" x14ac:dyDescent="0.15">
      <c r="A72" s="94">
        <v>5</v>
      </c>
      <c r="B72" s="72" t="s">
        <v>227</v>
      </c>
    </row>
    <row r="73" spans="1:16" ht="21" customHeight="1" x14ac:dyDescent="0.15">
      <c r="L73" s="408">
        <f>O60+I61+I62</f>
        <v>179400</v>
      </c>
      <c r="M73" s="409"/>
      <c r="N73" s="409"/>
    </row>
    <row r="75" spans="1:16" x14ac:dyDescent="0.15">
      <c r="A75" s="94">
        <v>6</v>
      </c>
      <c r="B75" t="s">
        <v>228</v>
      </c>
    </row>
    <row r="76" spans="1:16" x14ac:dyDescent="0.15">
      <c r="B76" s="181" t="s">
        <v>151</v>
      </c>
      <c r="C76" s="181"/>
      <c r="D76" s="181"/>
      <c r="E76" s="181"/>
      <c r="F76" s="181"/>
      <c r="G76" s="181" t="s">
        <v>152</v>
      </c>
      <c r="H76" s="181"/>
      <c r="I76" s="181"/>
      <c r="J76" s="181"/>
      <c r="K76" s="181"/>
      <c r="L76" s="181"/>
      <c r="M76" s="181"/>
      <c r="N76" s="181" t="s">
        <v>231</v>
      </c>
      <c r="O76" s="181"/>
      <c r="P76" s="181"/>
    </row>
    <row r="77" spans="1:16" ht="30" customHeight="1" x14ac:dyDescent="0.15">
      <c r="B77" s="402" t="str">
        <f>活動計画書!E184</f>
        <v>チェンソー・刈払い機操作研修</v>
      </c>
      <c r="C77" s="402"/>
      <c r="D77" s="402"/>
      <c r="E77" s="402"/>
      <c r="F77" s="402"/>
      <c r="G77" s="234" t="str">
        <f>活動計画書!K184</f>
        <v>チェンソー・刈払い機の作業の基本、整備と目立て、安全確認、ロープワーク、伐倒方向など</v>
      </c>
      <c r="H77" s="234"/>
      <c r="I77" s="234"/>
      <c r="J77" s="234"/>
      <c r="K77" s="234"/>
      <c r="L77" s="234"/>
      <c r="M77" s="234"/>
      <c r="N77" s="403">
        <v>7</v>
      </c>
      <c r="O77" s="403"/>
      <c r="P77" s="403"/>
    </row>
    <row r="79" spans="1:16" x14ac:dyDescent="0.15">
      <c r="A79" s="94">
        <v>7</v>
      </c>
      <c r="B79" t="s">
        <v>232</v>
      </c>
    </row>
    <row r="80" spans="1:16" x14ac:dyDescent="0.15">
      <c r="B80" s="368" t="s">
        <v>233</v>
      </c>
      <c r="C80" s="368"/>
      <c r="D80" s="368"/>
      <c r="E80" s="404" t="s">
        <v>383</v>
      </c>
      <c r="F80" s="404"/>
      <c r="G80" s="404"/>
      <c r="H80" s="404"/>
      <c r="I80" s="404"/>
      <c r="J80" s="404"/>
      <c r="K80" s="404"/>
      <c r="L80" s="404"/>
      <c r="M80" s="404"/>
      <c r="N80" s="404"/>
      <c r="O80" s="404"/>
      <c r="P80" s="404"/>
    </row>
    <row r="81" spans="1:16" x14ac:dyDescent="0.15">
      <c r="B81" s="368"/>
      <c r="C81" s="368"/>
      <c r="D81" s="368"/>
      <c r="E81" s="404"/>
      <c r="F81" s="404"/>
      <c r="G81" s="404"/>
      <c r="H81" s="404"/>
      <c r="I81" s="404"/>
      <c r="J81" s="404"/>
      <c r="K81" s="404"/>
      <c r="L81" s="404"/>
      <c r="M81" s="404"/>
      <c r="N81" s="404"/>
      <c r="O81" s="404"/>
      <c r="P81" s="404"/>
    </row>
    <row r="82" spans="1:16" x14ac:dyDescent="0.15">
      <c r="B82" s="368"/>
      <c r="C82" s="368"/>
      <c r="D82" s="368"/>
      <c r="E82" s="404"/>
      <c r="F82" s="404"/>
      <c r="G82" s="404"/>
      <c r="H82" s="404"/>
      <c r="I82" s="404"/>
      <c r="J82" s="404"/>
      <c r="K82" s="404"/>
      <c r="L82" s="404"/>
      <c r="M82" s="404"/>
      <c r="N82" s="404"/>
      <c r="O82" s="404"/>
      <c r="P82" s="404"/>
    </row>
    <row r="83" spans="1:16" x14ac:dyDescent="0.15">
      <c r="B83" s="367" t="s">
        <v>234</v>
      </c>
      <c r="C83" s="367"/>
      <c r="D83" s="367"/>
      <c r="E83" s="220" t="s">
        <v>389</v>
      </c>
      <c r="F83" s="220"/>
      <c r="G83" s="220"/>
      <c r="H83" s="220"/>
      <c r="I83" s="220"/>
      <c r="J83" s="220"/>
      <c r="K83" s="220"/>
      <c r="L83" s="220"/>
      <c r="M83" s="220"/>
      <c r="N83" s="220"/>
      <c r="O83" s="220"/>
      <c r="P83" s="220"/>
    </row>
    <row r="84" spans="1:16" x14ac:dyDescent="0.15">
      <c r="B84" s="367"/>
      <c r="C84" s="367"/>
      <c r="D84" s="367"/>
      <c r="E84" s="220"/>
      <c r="F84" s="220"/>
      <c r="G84" s="220"/>
      <c r="H84" s="220"/>
      <c r="I84" s="220"/>
      <c r="J84" s="220"/>
      <c r="K84" s="220"/>
      <c r="L84" s="220"/>
      <c r="M84" s="220"/>
      <c r="N84" s="220"/>
      <c r="O84" s="220"/>
      <c r="P84" s="220"/>
    </row>
    <row r="85" spans="1:16" x14ac:dyDescent="0.15">
      <c r="B85" s="367"/>
      <c r="C85" s="367"/>
      <c r="D85" s="367"/>
      <c r="E85" s="220"/>
      <c r="F85" s="220"/>
      <c r="G85" s="220"/>
      <c r="H85" s="220"/>
      <c r="I85" s="220"/>
      <c r="J85" s="220"/>
      <c r="K85" s="220"/>
      <c r="L85" s="220"/>
      <c r="M85" s="220"/>
      <c r="N85" s="220"/>
      <c r="O85" s="220"/>
      <c r="P85" s="220"/>
    </row>
    <row r="86" spans="1:16" x14ac:dyDescent="0.15">
      <c r="B86" s="367"/>
      <c r="C86" s="367"/>
      <c r="D86" s="367"/>
      <c r="E86" s="220"/>
      <c r="F86" s="220"/>
      <c r="G86" s="220"/>
      <c r="H86" s="220"/>
      <c r="I86" s="220"/>
      <c r="J86" s="220"/>
      <c r="K86" s="220"/>
      <c r="L86" s="220"/>
      <c r="M86" s="220"/>
      <c r="N86" s="220"/>
      <c r="O86" s="220"/>
      <c r="P86" s="220"/>
    </row>
    <row r="87" spans="1:16" x14ac:dyDescent="0.15">
      <c r="B87" s="367"/>
      <c r="C87" s="367"/>
      <c r="D87" s="367"/>
      <c r="E87" s="220"/>
      <c r="F87" s="220"/>
      <c r="G87" s="220"/>
      <c r="H87" s="220"/>
      <c r="I87" s="220"/>
      <c r="J87" s="220"/>
      <c r="K87" s="220"/>
      <c r="L87" s="220"/>
      <c r="M87" s="220"/>
      <c r="N87" s="220"/>
      <c r="O87" s="220"/>
      <c r="P87" s="220"/>
    </row>
    <row r="88" spans="1:16" x14ac:dyDescent="0.15">
      <c r="B88" s="73" t="s">
        <v>143</v>
      </c>
      <c r="C88" s="62" t="s">
        <v>235</v>
      </c>
    </row>
    <row r="91" spans="1:16" x14ac:dyDescent="0.15">
      <c r="A91" s="94">
        <v>8</v>
      </c>
      <c r="B91" t="s">
        <v>236</v>
      </c>
    </row>
    <row r="92" spans="1:16" x14ac:dyDescent="0.15">
      <c r="B92" s="396" t="s">
        <v>237</v>
      </c>
      <c r="C92" s="397"/>
      <c r="D92" s="398"/>
      <c r="E92" s="82">
        <v>4</v>
      </c>
      <c r="F92" s="80">
        <v>5</v>
      </c>
      <c r="G92" s="80">
        <v>6</v>
      </c>
      <c r="H92" s="80">
        <v>7</v>
      </c>
      <c r="I92" s="80">
        <v>8</v>
      </c>
      <c r="J92" s="80">
        <v>9</v>
      </c>
      <c r="K92" s="80">
        <v>10</v>
      </c>
      <c r="L92" s="80">
        <v>11</v>
      </c>
      <c r="M92" s="80">
        <v>12</v>
      </c>
      <c r="N92" s="80">
        <v>1</v>
      </c>
      <c r="O92" s="80">
        <v>2</v>
      </c>
      <c r="P92" s="81">
        <v>3</v>
      </c>
    </row>
    <row r="93" spans="1:16" ht="26.1" customHeight="1" x14ac:dyDescent="0.15">
      <c r="B93" s="380" t="s">
        <v>238</v>
      </c>
      <c r="C93" s="381"/>
      <c r="D93" s="382"/>
      <c r="E93" s="83"/>
      <c r="F93" s="75"/>
      <c r="G93" s="75"/>
      <c r="H93" s="75"/>
      <c r="I93" s="75"/>
      <c r="J93" s="75"/>
      <c r="K93" s="75"/>
      <c r="L93" s="75"/>
      <c r="M93" s="75"/>
      <c r="N93" s="75"/>
      <c r="O93" s="75"/>
      <c r="P93" s="76"/>
    </row>
    <row r="94" spans="1:16" ht="26.1" customHeight="1" x14ac:dyDescent="0.15">
      <c r="B94" s="372"/>
      <c r="C94" s="373"/>
      <c r="D94" s="374"/>
      <c r="E94" s="84"/>
      <c r="F94" s="71"/>
      <c r="G94" s="71"/>
      <c r="H94" s="71"/>
      <c r="I94" s="71"/>
      <c r="J94" s="71"/>
      <c r="K94" s="71"/>
      <c r="L94" s="71"/>
      <c r="M94" s="71"/>
      <c r="N94" s="71"/>
      <c r="O94" s="71"/>
      <c r="P94" s="77"/>
    </row>
    <row r="95" spans="1:16" ht="26.1" customHeight="1" x14ac:dyDescent="0.15">
      <c r="B95" s="372"/>
      <c r="C95" s="373"/>
      <c r="D95" s="374"/>
      <c r="E95" s="86"/>
      <c r="F95" s="74"/>
      <c r="G95" s="74"/>
      <c r="H95" s="74"/>
      <c r="I95" s="74"/>
      <c r="J95" s="74"/>
      <c r="K95" s="74"/>
      <c r="L95" s="74"/>
      <c r="M95" s="74"/>
      <c r="N95" s="74"/>
      <c r="O95" s="74"/>
      <c r="P95" s="87"/>
    </row>
    <row r="96" spans="1:16" ht="26.1" customHeight="1" x14ac:dyDescent="0.15">
      <c r="B96" s="377"/>
      <c r="C96" s="378"/>
      <c r="D96" s="379"/>
      <c r="E96" s="85"/>
      <c r="F96" s="78"/>
      <c r="G96" s="78"/>
      <c r="H96" s="78"/>
      <c r="I96" s="78"/>
      <c r="J96" s="78"/>
      <c r="K96" s="78"/>
      <c r="L96" s="78"/>
      <c r="M96" s="78"/>
      <c r="N96" s="78"/>
      <c r="O96" s="78"/>
      <c r="P96" s="79"/>
    </row>
    <row r="97" spans="2:16" ht="26.1" customHeight="1" x14ac:dyDescent="0.15">
      <c r="B97" s="380" t="s">
        <v>239</v>
      </c>
      <c r="C97" s="381"/>
      <c r="D97" s="382"/>
      <c r="E97" s="83"/>
      <c r="F97" s="75"/>
      <c r="G97" s="75"/>
      <c r="H97" s="75"/>
      <c r="I97" s="75"/>
      <c r="J97" s="75"/>
      <c r="K97" s="75"/>
      <c r="L97" s="75"/>
      <c r="M97" s="75"/>
      <c r="N97" s="75"/>
      <c r="O97" s="75"/>
      <c r="P97" s="76"/>
    </row>
    <row r="98" spans="2:16" ht="12.95" customHeight="1" x14ac:dyDescent="0.15">
      <c r="B98" s="399" t="s">
        <v>240</v>
      </c>
      <c r="C98" s="400"/>
      <c r="D98" s="401"/>
      <c r="E98" s="385"/>
      <c r="F98" s="375"/>
      <c r="G98" s="375"/>
      <c r="H98" s="375"/>
      <c r="I98" s="375"/>
      <c r="J98" s="375"/>
      <c r="K98" s="375"/>
      <c r="L98" s="375"/>
      <c r="M98" s="375"/>
      <c r="N98" s="375"/>
      <c r="O98" s="375"/>
      <c r="P98" s="383"/>
    </row>
    <row r="99" spans="2:16" ht="12.95" customHeight="1" x14ac:dyDescent="0.15">
      <c r="B99" s="390" t="s">
        <v>241</v>
      </c>
      <c r="C99" s="391"/>
      <c r="D99" s="392"/>
      <c r="E99" s="386"/>
      <c r="F99" s="376"/>
      <c r="G99" s="376"/>
      <c r="H99" s="376"/>
      <c r="I99" s="376"/>
      <c r="J99" s="376"/>
      <c r="K99" s="376"/>
      <c r="L99" s="376"/>
      <c r="M99" s="376"/>
      <c r="N99" s="376"/>
      <c r="O99" s="376"/>
      <c r="P99" s="384"/>
    </row>
    <row r="100" spans="2:16" ht="26.1" customHeight="1" x14ac:dyDescent="0.15">
      <c r="B100" s="372"/>
      <c r="C100" s="373"/>
      <c r="D100" s="374"/>
      <c r="E100" s="84"/>
      <c r="F100" s="71"/>
      <c r="G100" s="71"/>
      <c r="H100" s="71"/>
      <c r="I100" s="71"/>
      <c r="J100" s="71"/>
      <c r="K100" s="71"/>
      <c r="L100" s="71"/>
      <c r="M100" s="71"/>
      <c r="N100" s="71"/>
      <c r="O100" s="71"/>
      <c r="P100" s="77"/>
    </row>
    <row r="101" spans="2:16" ht="26.1" customHeight="1" x14ac:dyDescent="0.15">
      <c r="B101" s="372"/>
      <c r="C101" s="373"/>
      <c r="D101" s="374"/>
      <c r="E101" s="86"/>
      <c r="F101" s="74"/>
      <c r="G101" s="74"/>
      <c r="H101" s="74"/>
      <c r="I101" s="74"/>
      <c r="J101" s="74"/>
      <c r="K101" s="74"/>
      <c r="L101" s="74"/>
      <c r="M101" s="74"/>
      <c r="N101" s="74"/>
      <c r="O101" s="74"/>
      <c r="P101" s="87"/>
    </row>
    <row r="102" spans="2:16" ht="26.1" customHeight="1" x14ac:dyDescent="0.15">
      <c r="B102" s="377"/>
      <c r="C102" s="378"/>
      <c r="D102" s="379"/>
      <c r="E102" s="85"/>
      <c r="F102" s="78"/>
      <c r="G102" s="78"/>
      <c r="H102" s="78"/>
      <c r="I102" s="78"/>
      <c r="J102" s="78"/>
      <c r="K102" s="78"/>
      <c r="L102" s="78"/>
      <c r="M102" s="78"/>
      <c r="N102" s="78"/>
      <c r="O102" s="78"/>
      <c r="P102" s="79"/>
    </row>
    <row r="103" spans="2:16" ht="12.95" customHeight="1" x14ac:dyDescent="0.15">
      <c r="B103" s="393" t="s">
        <v>242</v>
      </c>
      <c r="C103" s="394"/>
      <c r="D103" s="395"/>
      <c r="E103" s="385"/>
      <c r="F103" s="375"/>
      <c r="G103" s="375"/>
      <c r="H103" s="375"/>
      <c r="I103" s="375"/>
      <c r="J103" s="375"/>
      <c r="K103" s="375"/>
      <c r="L103" s="375"/>
      <c r="M103" s="375"/>
      <c r="N103" s="375"/>
      <c r="O103" s="375"/>
      <c r="P103" s="383"/>
    </row>
    <row r="104" spans="2:16" ht="12.95" customHeight="1" x14ac:dyDescent="0.15">
      <c r="B104" s="390" t="s">
        <v>243</v>
      </c>
      <c r="C104" s="391"/>
      <c r="D104" s="392"/>
      <c r="E104" s="386"/>
      <c r="F104" s="376"/>
      <c r="G104" s="376"/>
      <c r="H104" s="376"/>
      <c r="I104" s="376"/>
      <c r="J104" s="376"/>
      <c r="K104" s="376"/>
      <c r="L104" s="376"/>
      <c r="M104" s="376"/>
      <c r="N104" s="376"/>
      <c r="O104" s="376"/>
      <c r="P104" s="384"/>
    </row>
    <row r="105" spans="2:16" ht="26.1" customHeight="1" x14ac:dyDescent="0.15">
      <c r="B105" s="372"/>
      <c r="C105" s="373"/>
      <c r="D105" s="374"/>
      <c r="E105" s="84"/>
      <c r="F105" s="71"/>
      <c r="G105" s="71"/>
      <c r="H105" s="71"/>
      <c r="I105" s="71"/>
      <c r="J105" s="71"/>
      <c r="K105" s="71"/>
      <c r="L105" s="71"/>
      <c r="M105" s="71"/>
      <c r="N105" s="71"/>
      <c r="O105" s="71"/>
      <c r="P105" s="77"/>
    </row>
    <row r="106" spans="2:16" ht="26.1" customHeight="1" x14ac:dyDescent="0.15">
      <c r="B106" s="372"/>
      <c r="C106" s="373"/>
      <c r="D106" s="374"/>
      <c r="E106" s="86"/>
      <c r="F106" s="74"/>
      <c r="G106" s="74"/>
      <c r="H106" s="74"/>
      <c r="I106" s="74"/>
      <c r="J106" s="74"/>
      <c r="K106" s="74"/>
      <c r="L106" s="74"/>
      <c r="M106" s="74"/>
      <c r="N106" s="74"/>
      <c r="O106" s="74"/>
      <c r="P106" s="87"/>
    </row>
    <row r="107" spans="2:16" ht="26.1" customHeight="1" x14ac:dyDescent="0.15">
      <c r="B107" s="377"/>
      <c r="C107" s="378"/>
      <c r="D107" s="379"/>
      <c r="E107" s="85"/>
      <c r="F107" s="78"/>
      <c r="G107" s="78"/>
      <c r="H107" s="78"/>
      <c r="I107" s="78"/>
      <c r="J107" s="78"/>
      <c r="K107" s="78"/>
      <c r="L107" s="78"/>
      <c r="M107" s="78"/>
      <c r="N107" s="78"/>
      <c r="O107" s="78"/>
      <c r="P107" s="79"/>
    </row>
    <row r="108" spans="2:16" ht="26.1" customHeight="1" x14ac:dyDescent="0.15">
      <c r="B108" s="380" t="s">
        <v>244</v>
      </c>
      <c r="C108" s="381"/>
      <c r="D108" s="382"/>
      <c r="E108" s="83"/>
      <c r="F108" s="75"/>
      <c r="G108" s="75"/>
      <c r="H108" s="75"/>
      <c r="I108" s="75"/>
      <c r="J108" s="75"/>
      <c r="K108" s="75"/>
      <c r="L108" s="75"/>
      <c r="M108" s="75"/>
      <c r="N108" s="75"/>
      <c r="O108" s="75"/>
      <c r="P108" s="76"/>
    </row>
    <row r="109" spans="2:16" ht="26.1" customHeight="1" x14ac:dyDescent="0.15">
      <c r="B109" s="372"/>
      <c r="C109" s="373"/>
      <c r="D109" s="374"/>
      <c r="E109" s="84"/>
      <c r="F109" s="71"/>
      <c r="G109" s="71"/>
      <c r="H109" s="71"/>
      <c r="I109" s="71"/>
      <c r="J109" s="71"/>
      <c r="K109" s="71"/>
      <c r="L109" s="71"/>
      <c r="M109" s="71"/>
      <c r="N109" s="71"/>
      <c r="O109" s="71"/>
      <c r="P109" s="77"/>
    </row>
    <row r="110" spans="2:16" ht="26.1" customHeight="1" x14ac:dyDescent="0.15">
      <c r="B110" s="372"/>
      <c r="C110" s="373"/>
      <c r="D110" s="374"/>
      <c r="E110" s="84"/>
      <c r="F110" s="71"/>
      <c r="G110" s="71"/>
      <c r="H110" s="71"/>
      <c r="I110" s="71"/>
      <c r="J110" s="71"/>
      <c r="K110" s="71"/>
      <c r="L110" s="71"/>
      <c r="M110" s="71"/>
      <c r="N110" s="71"/>
      <c r="O110" s="71"/>
      <c r="P110" s="77"/>
    </row>
    <row r="111" spans="2:16" ht="26.1" customHeight="1" x14ac:dyDescent="0.15">
      <c r="B111" s="377"/>
      <c r="C111" s="378"/>
      <c r="D111" s="379"/>
      <c r="E111" s="85"/>
      <c r="F111" s="78"/>
      <c r="G111" s="78"/>
      <c r="H111" s="78"/>
      <c r="I111" s="78"/>
      <c r="J111" s="78"/>
      <c r="K111" s="78"/>
      <c r="L111" s="78"/>
      <c r="M111" s="78"/>
      <c r="N111" s="78"/>
      <c r="O111" s="78"/>
      <c r="P111" s="79"/>
    </row>
    <row r="112" spans="2:16" ht="26.1" customHeight="1" x14ac:dyDescent="0.15">
      <c r="B112" s="387" t="s">
        <v>245</v>
      </c>
      <c r="C112" s="388"/>
      <c r="D112" s="389"/>
      <c r="E112" s="83"/>
      <c r="F112" s="75"/>
      <c r="G112" s="75"/>
      <c r="H112" s="75"/>
      <c r="I112" s="75"/>
      <c r="J112" s="75"/>
      <c r="K112" s="75"/>
      <c r="L112" s="75"/>
      <c r="M112" s="75"/>
      <c r="N112" s="75"/>
      <c r="O112" s="75"/>
      <c r="P112" s="76"/>
    </row>
    <row r="113" spans="1:16" ht="26.1" customHeight="1" x14ac:dyDescent="0.15">
      <c r="B113" s="372"/>
      <c r="C113" s="373"/>
      <c r="D113" s="374"/>
      <c r="E113" s="84"/>
      <c r="F113" s="71"/>
      <c r="G113" s="71"/>
      <c r="H113" s="71"/>
      <c r="I113" s="71"/>
      <c r="J113" s="71"/>
      <c r="K113" s="71"/>
      <c r="L113" s="71"/>
      <c r="M113" s="71"/>
      <c r="N113" s="71"/>
      <c r="O113" s="71"/>
      <c r="P113" s="77"/>
    </row>
    <row r="114" spans="1:16" ht="26.1" customHeight="1" x14ac:dyDescent="0.15">
      <c r="B114" s="372"/>
      <c r="C114" s="373"/>
      <c r="D114" s="374"/>
      <c r="E114" s="84"/>
      <c r="F114" s="71"/>
      <c r="G114" s="71"/>
      <c r="H114" s="71"/>
      <c r="I114" s="71"/>
      <c r="J114" s="71"/>
      <c r="K114" s="71"/>
      <c r="L114" s="71"/>
      <c r="M114" s="71"/>
      <c r="N114" s="71"/>
      <c r="O114" s="71"/>
      <c r="P114" s="77"/>
    </row>
    <row r="115" spans="1:16" ht="26.1" customHeight="1" x14ac:dyDescent="0.15">
      <c r="B115" s="377"/>
      <c r="C115" s="378"/>
      <c r="D115" s="379"/>
      <c r="E115" s="85"/>
      <c r="F115" s="78"/>
      <c r="G115" s="78"/>
      <c r="H115" s="78"/>
      <c r="I115" s="78"/>
      <c r="J115" s="78"/>
      <c r="K115" s="78"/>
      <c r="L115" s="78"/>
      <c r="M115" s="78"/>
      <c r="N115" s="78"/>
      <c r="O115" s="78"/>
      <c r="P115" s="79"/>
    </row>
    <row r="116" spans="1:16" ht="26.1" customHeight="1" x14ac:dyDescent="0.15">
      <c r="B116" s="380" t="s">
        <v>246</v>
      </c>
      <c r="C116" s="381"/>
      <c r="D116" s="382"/>
      <c r="E116" s="83"/>
      <c r="F116" s="75"/>
      <c r="G116" s="75"/>
      <c r="H116" s="75"/>
      <c r="I116" s="75"/>
      <c r="J116" s="75"/>
      <c r="K116" s="75"/>
      <c r="L116" s="75"/>
      <c r="M116" s="75"/>
      <c r="N116" s="75"/>
      <c r="O116" s="75"/>
      <c r="P116" s="76"/>
    </row>
    <row r="117" spans="1:16" ht="26.1" customHeight="1" x14ac:dyDescent="0.15">
      <c r="B117" s="372"/>
      <c r="C117" s="373"/>
      <c r="D117" s="374"/>
      <c r="E117" s="84"/>
      <c r="F117" s="71"/>
      <c r="G117" s="71"/>
      <c r="H117" s="71"/>
      <c r="I117" s="71"/>
      <c r="J117" s="71"/>
      <c r="K117" s="71"/>
      <c r="L117" s="71"/>
      <c r="M117" s="71"/>
      <c r="N117" s="71"/>
      <c r="O117" s="71"/>
      <c r="P117" s="77"/>
    </row>
    <row r="118" spans="1:16" ht="26.1" customHeight="1" x14ac:dyDescent="0.15">
      <c r="B118" s="372"/>
      <c r="C118" s="373"/>
      <c r="D118" s="374"/>
      <c r="E118" s="84"/>
      <c r="F118" s="71"/>
      <c r="G118" s="71"/>
      <c r="H118" s="71"/>
      <c r="I118" s="71"/>
      <c r="J118" s="71"/>
      <c r="K118" s="71"/>
      <c r="L118" s="71"/>
      <c r="M118" s="71"/>
      <c r="N118" s="71"/>
      <c r="O118" s="71"/>
      <c r="P118" s="77"/>
    </row>
    <row r="119" spans="1:16" ht="26.1" customHeight="1" x14ac:dyDescent="0.15">
      <c r="B119" s="377"/>
      <c r="C119" s="378"/>
      <c r="D119" s="379"/>
      <c r="E119" s="85"/>
      <c r="F119" s="78"/>
      <c r="G119" s="78"/>
      <c r="H119" s="78"/>
      <c r="I119" s="78"/>
      <c r="J119" s="78"/>
      <c r="K119" s="78"/>
      <c r="L119" s="78"/>
      <c r="M119" s="78"/>
      <c r="N119" s="78"/>
      <c r="O119" s="78"/>
      <c r="P119" s="79"/>
    </row>
    <row r="120" spans="1:16" ht="26.1" customHeight="1" x14ac:dyDescent="0.15">
      <c r="B120" s="380" t="s">
        <v>247</v>
      </c>
      <c r="C120" s="381"/>
      <c r="D120" s="382"/>
      <c r="E120" s="83"/>
      <c r="F120" s="75"/>
      <c r="G120" s="75"/>
      <c r="H120" s="75"/>
      <c r="I120" s="75"/>
      <c r="J120" s="75"/>
      <c r="K120" s="75"/>
      <c r="L120" s="75"/>
      <c r="M120" s="75"/>
      <c r="N120" s="75"/>
      <c r="O120" s="75"/>
      <c r="P120" s="76"/>
    </row>
    <row r="121" spans="1:16" ht="26.1" customHeight="1" x14ac:dyDescent="0.15">
      <c r="B121" s="372"/>
      <c r="C121" s="373"/>
      <c r="D121" s="374"/>
      <c r="E121" s="84"/>
      <c r="F121" s="71"/>
      <c r="G121" s="71"/>
      <c r="H121" s="71"/>
      <c r="I121" s="71"/>
      <c r="J121" s="71"/>
      <c r="K121" s="71"/>
      <c r="L121" s="71"/>
      <c r="M121" s="71"/>
      <c r="N121" s="71"/>
      <c r="O121" s="71"/>
      <c r="P121" s="77"/>
    </row>
    <row r="122" spans="1:16" ht="26.1" customHeight="1" x14ac:dyDescent="0.15">
      <c r="B122" s="377"/>
      <c r="C122" s="378"/>
      <c r="D122" s="379"/>
      <c r="E122" s="85"/>
      <c r="F122" s="78"/>
      <c r="G122" s="78"/>
      <c r="H122" s="78"/>
      <c r="I122" s="78"/>
      <c r="J122" s="78"/>
      <c r="K122" s="78"/>
      <c r="L122" s="78"/>
      <c r="M122" s="78"/>
      <c r="N122" s="78"/>
      <c r="O122" s="78"/>
      <c r="P122" s="79"/>
    </row>
    <row r="127" spans="1:16" x14ac:dyDescent="0.15">
      <c r="A127" s="94">
        <v>9</v>
      </c>
      <c r="B127" t="s">
        <v>248</v>
      </c>
      <c r="N127" s="69"/>
      <c r="O127" s="69"/>
    </row>
    <row r="128" spans="1:16" x14ac:dyDescent="0.15">
      <c r="A128" s="94"/>
    </row>
    <row r="129" spans="1:15" x14ac:dyDescent="0.15">
      <c r="A129" s="94"/>
      <c r="B129" s="228"/>
      <c r="C129" s="229"/>
      <c r="D129" s="229"/>
      <c r="E129" s="229"/>
      <c r="F129" s="229"/>
      <c r="G129" s="229"/>
      <c r="H129" s="229"/>
      <c r="I129" s="229"/>
      <c r="J129" s="229"/>
      <c r="K129" s="229"/>
      <c r="L129" s="229"/>
      <c r="M129" s="230"/>
      <c r="N129" s="228" t="s">
        <v>273</v>
      </c>
      <c r="O129" s="230"/>
    </row>
    <row r="130" spans="1:15" x14ac:dyDescent="0.15">
      <c r="A130" s="94"/>
      <c r="B130" s="231"/>
      <c r="C130" s="232"/>
      <c r="D130" s="232"/>
      <c r="E130" s="232"/>
      <c r="F130" s="232"/>
      <c r="G130" s="232"/>
      <c r="H130" s="232"/>
      <c r="I130" s="232"/>
      <c r="J130" s="232"/>
      <c r="K130" s="232"/>
      <c r="L130" s="232"/>
      <c r="M130" s="233"/>
      <c r="N130" s="231"/>
      <c r="O130" s="233"/>
    </row>
    <row r="131" spans="1:15" ht="26.1" customHeight="1" x14ac:dyDescent="0.15">
      <c r="A131" s="65" t="s">
        <v>154</v>
      </c>
      <c r="B131" s="367" t="s">
        <v>249</v>
      </c>
      <c r="C131" s="367"/>
      <c r="D131" s="367"/>
      <c r="E131" s="367"/>
      <c r="F131" s="367"/>
      <c r="G131" s="367"/>
      <c r="H131" s="367"/>
      <c r="I131" s="367"/>
      <c r="J131" s="367"/>
      <c r="K131" s="367"/>
      <c r="L131" s="367"/>
      <c r="M131" s="367"/>
      <c r="N131" s="523"/>
      <c r="O131" s="524"/>
    </row>
    <row r="132" spans="1:15" ht="26.1" customHeight="1" x14ac:dyDescent="0.15">
      <c r="A132" s="65" t="s">
        <v>157</v>
      </c>
      <c r="B132" s="367" t="s">
        <v>260</v>
      </c>
      <c r="C132" s="367"/>
      <c r="D132" s="367"/>
      <c r="E132" s="367"/>
      <c r="F132" s="367"/>
      <c r="G132" s="367"/>
      <c r="H132" s="367"/>
      <c r="I132" s="367"/>
      <c r="J132" s="367"/>
      <c r="K132" s="367"/>
      <c r="L132" s="367"/>
      <c r="M132" s="367"/>
      <c r="N132" s="523"/>
      <c r="O132" s="524"/>
    </row>
    <row r="133" spans="1:15" ht="26.1" customHeight="1" x14ac:dyDescent="0.15">
      <c r="A133" s="94"/>
      <c r="B133" s="92" t="s">
        <v>261</v>
      </c>
      <c r="C133" s="368" t="s">
        <v>250</v>
      </c>
      <c r="D133" s="368"/>
      <c r="E133" s="368"/>
      <c r="F133" s="368"/>
      <c r="G133" s="368"/>
      <c r="H133" s="368"/>
      <c r="I133" s="368"/>
      <c r="J133" s="368"/>
      <c r="K133" s="368"/>
      <c r="L133" s="368"/>
      <c r="M133" s="368"/>
      <c r="N133" s="523"/>
      <c r="O133" s="524"/>
    </row>
    <row r="134" spans="1:15" ht="26.1" customHeight="1" x14ac:dyDescent="0.15">
      <c r="A134" s="94"/>
      <c r="B134" s="92" t="s">
        <v>262</v>
      </c>
      <c r="C134" s="368" t="s">
        <v>251</v>
      </c>
      <c r="D134" s="368"/>
      <c r="E134" s="368"/>
      <c r="F134" s="368"/>
      <c r="G134" s="368"/>
      <c r="H134" s="368"/>
      <c r="I134" s="368"/>
      <c r="J134" s="368"/>
      <c r="K134" s="368"/>
      <c r="L134" s="368"/>
      <c r="M134" s="368"/>
      <c r="N134" s="523"/>
      <c r="O134" s="524"/>
    </row>
    <row r="135" spans="1:15" ht="26.1" customHeight="1" x14ac:dyDescent="0.15">
      <c r="A135" s="94"/>
      <c r="B135" s="133" t="s">
        <v>263</v>
      </c>
      <c r="C135" s="368" t="s">
        <v>252</v>
      </c>
      <c r="D135" s="368"/>
      <c r="E135" s="368"/>
      <c r="F135" s="368"/>
      <c r="G135" s="368" t="s">
        <v>253</v>
      </c>
      <c r="H135" s="368"/>
      <c r="I135" s="368"/>
      <c r="J135" s="368"/>
      <c r="K135" s="368"/>
      <c r="L135" s="368"/>
      <c r="M135" s="368"/>
      <c r="N135" s="523"/>
      <c r="O135" s="524"/>
    </row>
    <row r="136" spans="1:15" ht="26.1" customHeight="1" x14ac:dyDescent="0.15">
      <c r="A136" s="94"/>
      <c r="B136" s="134"/>
      <c r="C136" s="368"/>
      <c r="D136" s="368"/>
      <c r="E136" s="368"/>
      <c r="F136" s="368"/>
      <c r="G136" s="368" t="s">
        <v>254</v>
      </c>
      <c r="H136" s="368"/>
      <c r="I136" s="368"/>
      <c r="J136" s="368"/>
      <c r="K136" s="368"/>
      <c r="L136" s="368"/>
      <c r="M136" s="368"/>
      <c r="N136" s="523"/>
      <c r="O136" s="524"/>
    </row>
    <row r="137" spans="1:15" ht="26.1" customHeight="1" x14ac:dyDescent="0.15">
      <c r="A137" s="94"/>
      <c r="B137" s="135"/>
      <c r="C137" s="368"/>
      <c r="D137" s="368"/>
      <c r="E137" s="368"/>
      <c r="F137" s="368"/>
      <c r="G137" s="368" t="s">
        <v>255</v>
      </c>
      <c r="H137" s="368"/>
      <c r="I137" s="368"/>
      <c r="J137" s="368"/>
      <c r="K137" s="368"/>
      <c r="L137" s="368"/>
      <c r="M137" s="368"/>
      <c r="N137" s="523"/>
      <c r="O137" s="524"/>
    </row>
    <row r="138" spans="1:15" ht="26.1" customHeight="1" x14ac:dyDescent="0.15">
      <c r="A138" s="94"/>
      <c r="B138" s="133" t="s">
        <v>264</v>
      </c>
      <c r="C138" s="368" t="s">
        <v>256</v>
      </c>
      <c r="D138" s="368"/>
      <c r="E138" s="368"/>
      <c r="F138" s="368"/>
      <c r="G138" s="368"/>
      <c r="H138" s="368"/>
      <c r="I138" s="368"/>
      <c r="J138" s="368"/>
      <c r="K138" s="368"/>
      <c r="L138" s="368"/>
      <c r="M138" s="368"/>
      <c r="N138" s="523"/>
      <c r="O138" s="524"/>
    </row>
    <row r="139" spans="1:15" ht="26.1" customHeight="1" x14ac:dyDescent="0.15">
      <c r="A139" s="94"/>
      <c r="B139" s="134"/>
      <c r="C139" s="368" t="s">
        <v>257</v>
      </c>
      <c r="D139" s="368"/>
      <c r="E139" s="368"/>
      <c r="F139" s="368"/>
      <c r="G139" s="368"/>
      <c r="H139" s="368"/>
      <c r="I139" s="368"/>
      <c r="J139" s="368"/>
      <c r="K139" s="368"/>
      <c r="L139" s="368"/>
      <c r="M139" s="368"/>
      <c r="N139" s="523"/>
      <c r="O139" s="524"/>
    </row>
    <row r="140" spans="1:15" ht="26.1" customHeight="1" x14ac:dyDescent="0.15">
      <c r="A140" s="94"/>
      <c r="B140" s="134"/>
      <c r="C140" s="368" t="s">
        <v>277</v>
      </c>
      <c r="D140" s="368"/>
      <c r="E140" s="368"/>
      <c r="F140" s="368"/>
      <c r="G140" s="368" t="s">
        <v>278</v>
      </c>
      <c r="H140" s="368"/>
      <c r="I140" s="368"/>
      <c r="J140" s="368"/>
      <c r="K140" s="368"/>
      <c r="L140" s="368"/>
      <c r="M140" s="368"/>
      <c r="N140" s="523"/>
      <c r="O140" s="524"/>
    </row>
    <row r="141" spans="1:15" ht="26.1" customHeight="1" x14ac:dyDescent="0.15">
      <c r="A141" s="94"/>
      <c r="B141" s="134"/>
      <c r="C141" s="368"/>
      <c r="D141" s="368"/>
      <c r="E141" s="368"/>
      <c r="F141" s="368"/>
      <c r="G141" s="368" t="s">
        <v>279</v>
      </c>
      <c r="H141" s="368"/>
      <c r="I141" s="368"/>
      <c r="J141" s="368"/>
      <c r="K141" s="368"/>
      <c r="L141" s="368"/>
      <c r="M141" s="368"/>
      <c r="N141" s="523"/>
      <c r="O141" s="524"/>
    </row>
    <row r="142" spans="1:15" ht="26.1" customHeight="1" x14ac:dyDescent="0.15">
      <c r="A142" s="94"/>
      <c r="B142" s="134"/>
      <c r="C142" s="368"/>
      <c r="D142" s="368"/>
      <c r="E142" s="368"/>
      <c r="F142" s="368"/>
      <c r="G142" s="368" t="s">
        <v>280</v>
      </c>
      <c r="H142" s="368"/>
      <c r="I142" s="368"/>
      <c r="J142" s="368"/>
      <c r="K142" s="368"/>
      <c r="L142" s="368"/>
      <c r="M142" s="368"/>
      <c r="N142" s="523"/>
      <c r="O142" s="524"/>
    </row>
    <row r="143" spans="1:15" ht="26.1" customHeight="1" x14ac:dyDescent="0.15">
      <c r="A143" s="94"/>
      <c r="B143" s="134"/>
      <c r="C143" s="368"/>
      <c r="D143" s="368"/>
      <c r="E143" s="368"/>
      <c r="F143" s="368"/>
      <c r="G143" s="368" t="s">
        <v>281</v>
      </c>
      <c r="H143" s="368"/>
      <c r="I143" s="368"/>
      <c r="J143" s="368"/>
      <c r="K143" s="368"/>
      <c r="L143" s="368"/>
      <c r="M143" s="368"/>
      <c r="N143" s="523"/>
      <c r="O143" s="524"/>
    </row>
    <row r="144" spans="1:15" ht="26.1" customHeight="1" x14ac:dyDescent="0.15">
      <c r="A144" s="94"/>
      <c r="B144" s="135"/>
      <c r="C144" s="368"/>
      <c r="D144" s="368"/>
      <c r="E144" s="368"/>
      <c r="F144" s="368"/>
      <c r="G144" s="368" t="s">
        <v>282</v>
      </c>
      <c r="H144" s="368"/>
      <c r="I144" s="368"/>
      <c r="J144" s="368"/>
      <c r="K144" s="368"/>
      <c r="L144" s="368"/>
      <c r="M144" s="368"/>
      <c r="N144" s="523"/>
      <c r="O144" s="524"/>
    </row>
    <row r="145" spans="1:15" ht="26.1" customHeight="1" x14ac:dyDescent="0.15">
      <c r="A145" s="94"/>
      <c r="B145" s="133" t="s">
        <v>265</v>
      </c>
      <c r="C145" s="368" t="s">
        <v>268</v>
      </c>
      <c r="D145" s="368"/>
      <c r="E145" s="368"/>
      <c r="F145" s="368"/>
      <c r="G145" s="368" t="s">
        <v>269</v>
      </c>
      <c r="H145" s="368"/>
      <c r="I145" s="368"/>
      <c r="J145" s="368"/>
      <c r="K145" s="368"/>
      <c r="L145" s="368"/>
      <c r="M145" s="368"/>
      <c r="N145" s="523"/>
      <c r="O145" s="524"/>
    </row>
    <row r="146" spans="1:15" ht="26.1" customHeight="1" x14ac:dyDescent="0.15">
      <c r="A146" s="94"/>
      <c r="B146" s="134"/>
      <c r="C146" s="368"/>
      <c r="D146" s="368"/>
      <c r="E146" s="368"/>
      <c r="F146" s="368"/>
      <c r="G146" s="368" t="s">
        <v>270</v>
      </c>
      <c r="H146" s="368"/>
      <c r="I146" s="368"/>
      <c r="J146" s="368"/>
      <c r="K146" s="368"/>
      <c r="L146" s="368"/>
      <c r="M146" s="368"/>
      <c r="N146" s="523"/>
      <c r="O146" s="524"/>
    </row>
    <row r="147" spans="1:15" ht="26.1" customHeight="1" x14ac:dyDescent="0.15">
      <c r="A147" s="94"/>
      <c r="B147" s="135"/>
      <c r="C147" s="368"/>
      <c r="D147" s="368"/>
      <c r="E147" s="368"/>
      <c r="F147" s="368"/>
      <c r="G147" s="371" t="str">
        <f>活動計画書!B251</f>
        <v>取組の実施箇所に長期にわたり手入れをしていなかったと考えられる里山林がある場合はその写真を添付すること。</v>
      </c>
      <c r="H147" s="371"/>
      <c r="I147" s="371"/>
      <c r="J147" s="371"/>
      <c r="K147" s="371"/>
      <c r="L147" s="371"/>
      <c r="M147" s="371"/>
      <c r="N147" s="523"/>
      <c r="O147" s="524"/>
    </row>
    <row r="148" spans="1:15" ht="26.1" customHeight="1" x14ac:dyDescent="0.15">
      <c r="A148" s="94"/>
      <c r="B148" s="92" t="s">
        <v>266</v>
      </c>
      <c r="C148" s="369" t="s">
        <v>271</v>
      </c>
      <c r="D148" s="370"/>
      <c r="E148" s="370"/>
      <c r="F148" s="370"/>
      <c r="G148" s="370"/>
      <c r="H148" s="370"/>
      <c r="I148" s="370"/>
      <c r="J148" s="370"/>
      <c r="K148" s="370"/>
      <c r="L148" s="370"/>
      <c r="M148" s="370"/>
      <c r="N148" s="523"/>
      <c r="O148" s="524"/>
    </row>
    <row r="149" spans="1:15" ht="26.1" customHeight="1" x14ac:dyDescent="0.15">
      <c r="A149" s="94"/>
      <c r="B149" s="92" t="s">
        <v>267</v>
      </c>
      <c r="C149" s="368" t="s">
        <v>272</v>
      </c>
      <c r="D149" s="368"/>
      <c r="E149" s="368"/>
      <c r="F149" s="368"/>
      <c r="G149" s="368"/>
      <c r="H149" s="368"/>
      <c r="I149" s="368"/>
      <c r="J149" s="368"/>
      <c r="K149" s="368"/>
      <c r="L149" s="368"/>
      <c r="M149" s="368"/>
      <c r="N149" s="523"/>
      <c r="O149" s="524"/>
    </row>
    <row r="150" spans="1:15" x14ac:dyDescent="0.15">
      <c r="A150" s="94"/>
    </row>
    <row r="151" spans="1:15" x14ac:dyDescent="0.15">
      <c r="A151" s="94"/>
    </row>
    <row r="152" spans="1:15" x14ac:dyDescent="0.15">
      <c r="A152" s="94"/>
    </row>
    <row r="153" spans="1:15" x14ac:dyDescent="0.15">
      <c r="A153" s="94"/>
      <c r="B153" s="104" t="s">
        <v>274</v>
      </c>
      <c r="C153" s="104"/>
      <c r="D153" s="104"/>
      <c r="E153" s="104"/>
      <c r="F153" s="104"/>
      <c r="G153" s="104"/>
      <c r="H153" s="104"/>
      <c r="I153" s="104"/>
      <c r="J153" s="104"/>
      <c r="K153" s="104"/>
      <c r="L153" s="104"/>
      <c r="M153" s="104"/>
      <c r="N153" s="104"/>
      <c r="O153" s="104"/>
    </row>
    <row r="154" spans="1:15" ht="49.5" customHeight="1" x14ac:dyDescent="0.15">
      <c r="A154" s="94"/>
      <c r="B154" s="336" t="s">
        <v>275</v>
      </c>
      <c r="C154" s="336"/>
      <c r="D154" s="336"/>
      <c r="E154" s="336"/>
      <c r="F154" s="336"/>
      <c r="G154" s="336"/>
      <c r="H154" s="336"/>
      <c r="I154" s="336"/>
      <c r="J154" s="336"/>
      <c r="K154" s="336"/>
      <c r="L154" s="336"/>
      <c r="M154" s="336"/>
      <c r="N154" s="336"/>
      <c r="O154" s="336"/>
    </row>
    <row r="155" spans="1:15" x14ac:dyDescent="0.15">
      <c r="A155" s="94"/>
      <c r="B155" s="366" t="s">
        <v>276</v>
      </c>
      <c r="C155" s="366"/>
      <c r="D155" s="366"/>
      <c r="E155" s="366"/>
      <c r="F155" s="366"/>
      <c r="G155" s="366"/>
      <c r="H155" s="366"/>
      <c r="I155" s="366"/>
      <c r="J155" s="366"/>
      <c r="K155" s="366"/>
      <c r="L155" s="366"/>
      <c r="M155" s="366"/>
      <c r="N155" s="366"/>
      <c r="O155" s="366"/>
    </row>
    <row r="156" spans="1:15" x14ac:dyDescent="0.15">
      <c r="A156" s="94"/>
    </row>
    <row r="157" spans="1:15" x14ac:dyDescent="0.15">
      <c r="A157" s="94"/>
    </row>
  </sheetData>
  <mergeCells count="238">
    <mergeCell ref="C148:M148"/>
    <mergeCell ref="N148:O148"/>
    <mergeCell ref="C149:M149"/>
    <mergeCell ref="N149:O149"/>
    <mergeCell ref="B154:O154"/>
    <mergeCell ref="B155:O155"/>
    <mergeCell ref="B145:B147"/>
    <mergeCell ref="C145:F147"/>
    <mergeCell ref="G145:M145"/>
    <mergeCell ref="N145:O145"/>
    <mergeCell ref="G146:M146"/>
    <mergeCell ref="N146:O146"/>
    <mergeCell ref="G147:M147"/>
    <mergeCell ref="N147:O147"/>
    <mergeCell ref="G142:M142"/>
    <mergeCell ref="N142:O142"/>
    <mergeCell ref="G143:M143"/>
    <mergeCell ref="N143:O143"/>
    <mergeCell ref="G144:M144"/>
    <mergeCell ref="N144:O144"/>
    <mergeCell ref="B138:B144"/>
    <mergeCell ref="C138:M138"/>
    <mergeCell ref="N138:O138"/>
    <mergeCell ref="C139:M139"/>
    <mergeCell ref="N139:O139"/>
    <mergeCell ref="C140:F144"/>
    <mergeCell ref="G140:M140"/>
    <mergeCell ref="N140:O140"/>
    <mergeCell ref="G141:M141"/>
    <mergeCell ref="N141:O141"/>
    <mergeCell ref="B135:B137"/>
    <mergeCell ref="C135:F137"/>
    <mergeCell ref="G135:M135"/>
    <mergeCell ref="N135:O135"/>
    <mergeCell ref="G136:M136"/>
    <mergeCell ref="N136:O136"/>
    <mergeCell ref="G137:M137"/>
    <mergeCell ref="N137:O137"/>
    <mergeCell ref="B132:M132"/>
    <mergeCell ref="N132:O132"/>
    <mergeCell ref="C133:M133"/>
    <mergeCell ref="N133:O133"/>
    <mergeCell ref="C134:M134"/>
    <mergeCell ref="N134:O134"/>
    <mergeCell ref="B120:D120"/>
    <mergeCell ref="B121:D121"/>
    <mergeCell ref="B122:D122"/>
    <mergeCell ref="B129:M130"/>
    <mergeCell ref="N129:O130"/>
    <mergeCell ref="B131:M131"/>
    <mergeCell ref="N131:O131"/>
    <mergeCell ref="B114:D114"/>
    <mergeCell ref="B115:D115"/>
    <mergeCell ref="B116:D116"/>
    <mergeCell ref="B117:D117"/>
    <mergeCell ref="B118:D118"/>
    <mergeCell ref="B119:D119"/>
    <mergeCell ref="B108:D108"/>
    <mergeCell ref="B109:D109"/>
    <mergeCell ref="B110:D110"/>
    <mergeCell ref="B111:D111"/>
    <mergeCell ref="B112:D112"/>
    <mergeCell ref="B113:D113"/>
    <mergeCell ref="O103:O104"/>
    <mergeCell ref="P103:P104"/>
    <mergeCell ref="B104:D104"/>
    <mergeCell ref="B105:D105"/>
    <mergeCell ref="B106:D106"/>
    <mergeCell ref="B107:D107"/>
    <mergeCell ref="I103:I104"/>
    <mergeCell ref="J103:J104"/>
    <mergeCell ref="K103:K104"/>
    <mergeCell ref="L103:L104"/>
    <mergeCell ref="M103:M104"/>
    <mergeCell ref="N103:N104"/>
    <mergeCell ref="P98:P99"/>
    <mergeCell ref="B99:D99"/>
    <mergeCell ref="B100:D100"/>
    <mergeCell ref="B101:D101"/>
    <mergeCell ref="B102:D102"/>
    <mergeCell ref="B103:D103"/>
    <mergeCell ref="E103:E104"/>
    <mergeCell ref="F103:F104"/>
    <mergeCell ref="G103:G104"/>
    <mergeCell ref="H103:H104"/>
    <mergeCell ref="J98:J99"/>
    <mergeCell ref="K98:K99"/>
    <mergeCell ref="L98:L99"/>
    <mergeCell ref="M98:M99"/>
    <mergeCell ref="N98:N99"/>
    <mergeCell ref="O98:O99"/>
    <mergeCell ref="B98:D98"/>
    <mergeCell ref="E98:E99"/>
    <mergeCell ref="F98:F99"/>
    <mergeCell ref="G98:G99"/>
    <mergeCell ref="H98:H99"/>
    <mergeCell ref="I98:I99"/>
    <mergeCell ref="B92:D92"/>
    <mergeCell ref="B93:D93"/>
    <mergeCell ref="B94:D94"/>
    <mergeCell ref="B95:D95"/>
    <mergeCell ref="B96:D96"/>
    <mergeCell ref="B97:D97"/>
    <mergeCell ref="B77:F77"/>
    <mergeCell ref="G77:M77"/>
    <mergeCell ref="N77:P77"/>
    <mergeCell ref="B80:D82"/>
    <mergeCell ref="E80:P82"/>
    <mergeCell ref="B83:D87"/>
    <mergeCell ref="E83:P87"/>
    <mergeCell ref="C67:P67"/>
    <mergeCell ref="C68:P68"/>
    <mergeCell ref="C69:P69"/>
    <mergeCell ref="C70:P70"/>
    <mergeCell ref="L73:N73"/>
    <mergeCell ref="B76:F76"/>
    <mergeCell ref="G76:M76"/>
    <mergeCell ref="N76:P76"/>
    <mergeCell ref="B65:F65"/>
    <mergeCell ref="G65:H65"/>
    <mergeCell ref="K65:L65"/>
    <mergeCell ref="M65:N65"/>
    <mergeCell ref="O65:P65"/>
    <mergeCell ref="B66:F66"/>
    <mergeCell ref="G66:H66"/>
    <mergeCell ref="K66:L66"/>
    <mergeCell ref="M66:N66"/>
    <mergeCell ref="O66:P66"/>
    <mergeCell ref="B64:F64"/>
    <mergeCell ref="G64:H64"/>
    <mergeCell ref="I64:J64"/>
    <mergeCell ref="K64:L64"/>
    <mergeCell ref="M64:N64"/>
    <mergeCell ref="O64:P64"/>
    <mergeCell ref="O62:P62"/>
    <mergeCell ref="B63:F63"/>
    <mergeCell ref="G63:H63"/>
    <mergeCell ref="I63:J63"/>
    <mergeCell ref="K63:L63"/>
    <mergeCell ref="M63:N63"/>
    <mergeCell ref="O63:P63"/>
    <mergeCell ref="B61:F62"/>
    <mergeCell ref="G61:H61"/>
    <mergeCell ref="I61:J61"/>
    <mergeCell ref="K61:L61"/>
    <mergeCell ref="M61:N61"/>
    <mergeCell ref="O61:P61"/>
    <mergeCell ref="G62:H62"/>
    <mergeCell ref="I62:J62"/>
    <mergeCell ref="K62:L62"/>
    <mergeCell ref="M62:N62"/>
    <mergeCell ref="B60:F60"/>
    <mergeCell ref="G60:H60"/>
    <mergeCell ref="I60:J60"/>
    <mergeCell ref="K60:L60"/>
    <mergeCell ref="M60:N60"/>
    <mergeCell ref="O60:P60"/>
    <mergeCell ref="B58:F58"/>
    <mergeCell ref="G58:H58"/>
    <mergeCell ref="K58:L58"/>
    <mergeCell ref="M58:N58"/>
    <mergeCell ref="O58:P58"/>
    <mergeCell ref="B59:F59"/>
    <mergeCell ref="G59:H59"/>
    <mergeCell ref="K59:L59"/>
    <mergeCell ref="M59:N59"/>
    <mergeCell ref="O59:P59"/>
    <mergeCell ref="O56:P56"/>
    <mergeCell ref="B57:F57"/>
    <mergeCell ref="G57:H57"/>
    <mergeCell ref="K57:L57"/>
    <mergeCell ref="M57:N57"/>
    <mergeCell ref="O57:P57"/>
    <mergeCell ref="B55:C56"/>
    <mergeCell ref="D55:F55"/>
    <mergeCell ref="G55:H55"/>
    <mergeCell ref="K55:L55"/>
    <mergeCell ref="M55:N55"/>
    <mergeCell ref="O55:P55"/>
    <mergeCell ref="D56:F56"/>
    <mergeCell ref="G56:H56"/>
    <mergeCell ref="K56:L56"/>
    <mergeCell ref="M56:N56"/>
    <mergeCell ref="B54:F54"/>
    <mergeCell ref="G54:H54"/>
    <mergeCell ref="I54:J54"/>
    <mergeCell ref="K54:L54"/>
    <mergeCell ref="M54:N54"/>
    <mergeCell ref="O54:P54"/>
    <mergeCell ref="B53:F53"/>
    <mergeCell ref="G53:H53"/>
    <mergeCell ref="I53:J53"/>
    <mergeCell ref="K53:L53"/>
    <mergeCell ref="M53:N53"/>
    <mergeCell ref="O53:P53"/>
    <mergeCell ref="B41:D42"/>
    <mergeCell ref="E41:O42"/>
    <mergeCell ref="B43:D44"/>
    <mergeCell ref="E43:O44"/>
    <mergeCell ref="B45:D46"/>
    <mergeCell ref="E45:O46"/>
    <mergeCell ref="B37:D38"/>
    <mergeCell ref="E37:F38"/>
    <mergeCell ref="G37:G38"/>
    <mergeCell ref="H37:J38"/>
    <mergeCell ref="B39:D40"/>
    <mergeCell ref="E39:O40"/>
    <mergeCell ref="B31:E31"/>
    <mergeCell ref="F31:J31"/>
    <mergeCell ref="B34:D36"/>
    <mergeCell ref="E34:O34"/>
    <mergeCell ref="E35:O36"/>
    <mergeCell ref="B27:E27"/>
    <mergeCell ref="F27:J27"/>
    <mergeCell ref="B28:E28"/>
    <mergeCell ref="F28:J28"/>
    <mergeCell ref="B29:E29"/>
    <mergeCell ref="F29:J29"/>
    <mergeCell ref="B26:E26"/>
    <mergeCell ref="F26:J26"/>
    <mergeCell ref="G12:I12"/>
    <mergeCell ref="J12:O12"/>
    <mergeCell ref="F14:N14"/>
    <mergeCell ref="A16:P16"/>
    <mergeCell ref="B23:E23"/>
    <mergeCell ref="F23:J23"/>
    <mergeCell ref="B30:E30"/>
    <mergeCell ref="F30:J30"/>
    <mergeCell ref="J2:K2"/>
    <mergeCell ref="M2:O2"/>
    <mergeCell ref="J9:K9"/>
    <mergeCell ref="J10:P10"/>
    <mergeCell ref="G11:I11"/>
    <mergeCell ref="J11:P11"/>
    <mergeCell ref="B24:E24"/>
    <mergeCell ref="F24:J24"/>
    <mergeCell ref="B25:E25"/>
    <mergeCell ref="F25:J25"/>
  </mergeCells>
  <phoneticPr fontId="1"/>
  <pageMargins left="0.7" right="0.7" top="0.75" bottom="0.75" header="0.3" footer="0.3"/>
  <pageSetup paperSize="9" scale="99" orientation="portrait" r:id="rId1"/>
  <colBreaks count="1" manualBreakCount="1">
    <brk id="16" max="103"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13</xdr:col>
                    <xdr:colOff>219075</xdr:colOff>
                    <xdr:row>130</xdr:row>
                    <xdr:rowOff>47625</xdr:rowOff>
                  </from>
                  <to>
                    <xdr:col>14</xdr:col>
                    <xdr:colOff>95250</xdr:colOff>
                    <xdr:row>130</xdr:row>
                    <xdr:rowOff>295275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13</xdr:col>
                    <xdr:colOff>219075</xdr:colOff>
                    <xdr:row>131</xdr:row>
                    <xdr:rowOff>47625</xdr:rowOff>
                  </from>
                  <to>
                    <xdr:col>14</xdr:col>
                    <xdr:colOff>95250</xdr:colOff>
                    <xdr:row>131</xdr:row>
                    <xdr:rowOff>295275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13</xdr:col>
                    <xdr:colOff>219075</xdr:colOff>
                    <xdr:row>132</xdr:row>
                    <xdr:rowOff>47625</xdr:rowOff>
                  </from>
                  <to>
                    <xdr:col>14</xdr:col>
                    <xdr:colOff>95250</xdr:colOff>
                    <xdr:row>132</xdr:row>
                    <xdr:rowOff>295275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13</xdr:col>
                    <xdr:colOff>219075</xdr:colOff>
                    <xdr:row>133</xdr:row>
                    <xdr:rowOff>47625</xdr:rowOff>
                  </from>
                  <to>
                    <xdr:col>14</xdr:col>
                    <xdr:colOff>95250</xdr:colOff>
                    <xdr:row>133</xdr:row>
                    <xdr:rowOff>295275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13</xdr:col>
                    <xdr:colOff>219075</xdr:colOff>
                    <xdr:row>134</xdr:row>
                    <xdr:rowOff>47625</xdr:rowOff>
                  </from>
                  <to>
                    <xdr:col>14</xdr:col>
                    <xdr:colOff>95250</xdr:colOff>
                    <xdr:row>134</xdr:row>
                    <xdr:rowOff>295275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13</xdr:col>
                    <xdr:colOff>219075</xdr:colOff>
                    <xdr:row>135</xdr:row>
                    <xdr:rowOff>47625</xdr:rowOff>
                  </from>
                  <to>
                    <xdr:col>14</xdr:col>
                    <xdr:colOff>95250</xdr:colOff>
                    <xdr:row>135</xdr:row>
                    <xdr:rowOff>295275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13</xdr:col>
                    <xdr:colOff>219075</xdr:colOff>
                    <xdr:row>136</xdr:row>
                    <xdr:rowOff>47625</xdr:rowOff>
                  </from>
                  <to>
                    <xdr:col>14</xdr:col>
                    <xdr:colOff>95250</xdr:colOff>
                    <xdr:row>136</xdr:row>
                    <xdr:rowOff>295275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13</xdr:col>
                    <xdr:colOff>219075</xdr:colOff>
                    <xdr:row>137</xdr:row>
                    <xdr:rowOff>47625</xdr:rowOff>
                  </from>
                  <to>
                    <xdr:col>14</xdr:col>
                    <xdr:colOff>95250</xdr:colOff>
                    <xdr:row>137</xdr:row>
                    <xdr:rowOff>295275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13</xdr:col>
                    <xdr:colOff>219075</xdr:colOff>
                    <xdr:row>138</xdr:row>
                    <xdr:rowOff>47625</xdr:rowOff>
                  </from>
                  <to>
                    <xdr:col>14</xdr:col>
                    <xdr:colOff>95250</xdr:colOff>
                    <xdr:row>138</xdr:row>
                    <xdr:rowOff>295275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13</xdr:col>
                    <xdr:colOff>219075</xdr:colOff>
                    <xdr:row>139</xdr:row>
                    <xdr:rowOff>47625</xdr:rowOff>
                  </from>
                  <to>
                    <xdr:col>14</xdr:col>
                    <xdr:colOff>95250</xdr:colOff>
                    <xdr:row>139</xdr:row>
                    <xdr:rowOff>295275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13</xdr:col>
                    <xdr:colOff>219075</xdr:colOff>
                    <xdr:row>140</xdr:row>
                    <xdr:rowOff>47625</xdr:rowOff>
                  </from>
                  <to>
                    <xdr:col>14</xdr:col>
                    <xdr:colOff>95250</xdr:colOff>
                    <xdr:row>140</xdr:row>
                    <xdr:rowOff>295275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13</xdr:col>
                    <xdr:colOff>219075</xdr:colOff>
                    <xdr:row>141</xdr:row>
                    <xdr:rowOff>47625</xdr:rowOff>
                  </from>
                  <to>
                    <xdr:col>14</xdr:col>
                    <xdr:colOff>95250</xdr:colOff>
                    <xdr:row>141</xdr:row>
                    <xdr:rowOff>295275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13</xdr:col>
                    <xdr:colOff>219075</xdr:colOff>
                    <xdr:row>142</xdr:row>
                    <xdr:rowOff>47625</xdr:rowOff>
                  </from>
                  <to>
                    <xdr:col>14</xdr:col>
                    <xdr:colOff>95250</xdr:colOff>
                    <xdr:row>142</xdr:row>
                    <xdr:rowOff>295275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13</xdr:col>
                    <xdr:colOff>219075</xdr:colOff>
                    <xdr:row>143</xdr:row>
                    <xdr:rowOff>47625</xdr:rowOff>
                  </from>
                  <to>
                    <xdr:col>14</xdr:col>
                    <xdr:colOff>95250</xdr:colOff>
                    <xdr:row>143</xdr:row>
                    <xdr:rowOff>295275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13</xdr:col>
                    <xdr:colOff>219075</xdr:colOff>
                    <xdr:row>144</xdr:row>
                    <xdr:rowOff>47625</xdr:rowOff>
                  </from>
                  <to>
                    <xdr:col>14</xdr:col>
                    <xdr:colOff>95250</xdr:colOff>
                    <xdr:row>144</xdr:row>
                    <xdr:rowOff>295275</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13</xdr:col>
                    <xdr:colOff>219075</xdr:colOff>
                    <xdr:row>145</xdr:row>
                    <xdr:rowOff>47625</xdr:rowOff>
                  </from>
                  <to>
                    <xdr:col>14</xdr:col>
                    <xdr:colOff>95250</xdr:colOff>
                    <xdr:row>145</xdr:row>
                    <xdr:rowOff>295275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13</xdr:col>
                    <xdr:colOff>219075</xdr:colOff>
                    <xdr:row>146</xdr:row>
                    <xdr:rowOff>47625</xdr:rowOff>
                  </from>
                  <to>
                    <xdr:col>14</xdr:col>
                    <xdr:colOff>95250</xdr:colOff>
                    <xdr:row>146</xdr:row>
                    <xdr:rowOff>295275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13</xdr:col>
                    <xdr:colOff>219075</xdr:colOff>
                    <xdr:row>147</xdr:row>
                    <xdr:rowOff>47625</xdr:rowOff>
                  </from>
                  <to>
                    <xdr:col>14</xdr:col>
                    <xdr:colOff>95250</xdr:colOff>
                    <xdr:row>147</xdr:row>
                    <xdr:rowOff>295275</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13</xdr:col>
                    <xdr:colOff>219075</xdr:colOff>
                    <xdr:row>148</xdr:row>
                    <xdr:rowOff>47625</xdr:rowOff>
                  </from>
                  <to>
                    <xdr:col>14</xdr:col>
                    <xdr:colOff>95250</xdr:colOff>
                    <xdr:row>148</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参加同意書</vt:lpstr>
      <vt:lpstr>（別紙２）活動対象森林一覧表</vt:lpstr>
      <vt:lpstr>（別紙１）資機材等整備理由</vt:lpstr>
      <vt:lpstr>活動計画書</vt:lpstr>
      <vt:lpstr>初年度採択申請書</vt:lpstr>
      <vt:lpstr>次年度採択申請書</vt:lpstr>
      <vt:lpstr>最終年度採択申請書</vt:lpstr>
      <vt:lpstr>'（別紙１）資機材等整備理由'!Print_Area</vt:lpstr>
      <vt:lpstr>'（別紙２）活動対象森林一覧表'!Print_Area</vt:lpstr>
      <vt:lpstr>活動計画書!Print_Area</vt:lpstr>
      <vt:lpstr>最終年度採択申請書!Print_Area</vt:lpstr>
      <vt:lpstr>参加同意書!Print_Area</vt:lpstr>
      <vt:lpstr>次年度採択申請書!Print_Area</vt:lpstr>
      <vt:lpstr>初年度採択申請書!Print_Area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2021-03-25T06:27:20Z</cp:lastPrinted>
  <dcterms:created xsi:type="dcterms:W3CDTF">2020-04-30T02:58:28Z</dcterms:created>
  <dcterms:modified xsi:type="dcterms:W3CDTF">2021-04-13T04:26:10Z</dcterms:modified>
</cp:coreProperties>
</file>