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金銭出納簿" sheetId="1" r:id="rId1"/>
    <sheet name="出納簿　集計表" sheetId="2" r:id="rId2"/>
    <sheet name="実施状況整理表（縦型）" sheetId="3" r:id="rId3"/>
    <sheet name="Sheet2" sheetId="4" r:id="rId4"/>
    <sheet name="Sheet3" sheetId="5" r:id="rId5"/>
  </sheets>
  <definedNames>
    <definedName name="_xlnm._FilterDatabase" localSheetId="0" hidden="1">'金銭出納簿'!$F$1:$F$91</definedName>
    <definedName name="_GoBack" localSheetId="1">'出納簿　集計表'!$A$1</definedName>
    <definedName name="_xlnm.Print_Area" localSheetId="0">'金銭出納簿'!$D$1:$Q$89</definedName>
    <definedName name="_xlnm.Print_Area" localSheetId="2">'実施状況整理表（縦型）'!$A$1:$E$34</definedName>
    <definedName name="_xlnm.Print_Area" localSheetId="1">'出納簿　集計表'!$A$1:$K$26</definedName>
    <definedName name="_xlnm.Print_Titles" localSheetId="0">'金銭出納簿'!$4:$5</definedName>
  </definedNames>
  <calcPr fullCalcOnLoad="1"/>
</workbook>
</file>

<file path=xl/sharedStrings.xml><?xml version="1.0" encoding="utf-8"?>
<sst xmlns="http://schemas.openxmlformats.org/spreadsheetml/2006/main" count="212" uniqueCount="130">
  <si>
    <t>タイプ別集計・総合計</t>
  </si>
  <si>
    <t>収入（円）</t>
  </si>
  <si>
    <t>立替（円）</t>
  </si>
  <si>
    <t>支出（円）</t>
  </si>
  <si>
    <t>資機材購入費のうち交付金充当額</t>
  </si>
  <si>
    <t>領収書等番号</t>
  </si>
  <si>
    <t>人件費</t>
  </si>
  <si>
    <t>委託費</t>
  </si>
  <si>
    <t>その他</t>
  </si>
  <si>
    <t>資機材の購入等</t>
  </si>
  <si>
    <t>―</t>
  </si>
  <si>
    <t>総　合　計</t>
  </si>
  <si>
    <t>小　　　計</t>
  </si>
  <si>
    <t>日付</t>
  </si>
  <si>
    <t>内　　容</t>
  </si>
  <si>
    <t>タイプ別区分が困難な経費</t>
  </si>
  <si>
    <t>活動推進費</t>
  </si>
  <si>
    <t>C</t>
  </si>
  <si>
    <t>森林資源利用タイプ</t>
  </si>
  <si>
    <t>D</t>
  </si>
  <si>
    <t>森林機能強化タイプ</t>
  </si>
  <si>
    <t>教育・研修活動タイプ</t>
  </si>
  <si>
    <t>F</t>
  </si>
  <si>
    <t>内 訳　（案分後）</t>
  </si>
  <si>
    <t>―</t>
  </si>
  <si>
    <t xml:space="preserve">ha </t>
  </si>
  <si>
    <t xml:space="preserve">ｍ </t>
  </si>
  <si>
    <t xml:space="preserve">回 </t>
  </si>
  <si>
    <t>タイプ</t>
  </si>
  <si>
    <t>―</t>
  </si>
  <si>
    <t>タイプ
記号</t>
  </si>
  <si>
    <t>ﾀｲﾌﾟ記号</t>
  </si>
  <si>
    <t>入力時の参考（タイプ記号）</t>
  </si>
  <si>
    <t>資機材・施設の整備（１／２）</t>
  </si>
  <si>
    <t>資機材・施設の整備（１／３）</t>
  </si>
  <si>
    <t>―</t>
  </si>
  <si>
    <t>―</t>
  </si>
  <si>
    <t>　に、上記の記号を入力して下さい。</t>
  </si>
  <si>
    <t>タイプなど</t>
  </si>
  <si>
    <t>　※１　タイプ別に区分することが困難な経費は一旦集計し、共用するタイプのいずれかに一括計上するか、それぞれに案分することが可能。</t>
  </si>
  <si>
    <t>　※２　タイプ間の経費の流用は認められないため、この集計表により、活動推進費ほか、各タイプ別に合計を取り、交付単価の上限額と整合させること。</t>
  </si>
  <si>
    <t>　※１　タイプ別に区分することが困難な経費は、共用するタイプのいずれかに一括計上するか、それぞれに案分することが可能です。</t>
  </si>
  <si>
    <t>収入（円）</t>
  </si>
  <si>
    <r>
      <t>　※２　タイプ別に区分することが困難な経費を案分する場合は、複数の行に分けてこの様式に入力するか、タイプ記号欄に</t>
    </r>
    <r>
      <rPr>
        <b/>
        <sz val="11"/>
        <rFont val="ＭＳ ゴシック"/>
        <family val="3"/>
      </rPr>
      <t>Ｘ（ｴｯｸｽ）と入力</t>
    </r>
    <r>
      <rPr>
        <sz val="11"/>
        <rFont val="ＭＳ ゴシック"/>
        <family val="3"/>
      </rPr>
      <t>し、（様式第17－２号）により集計後に案分してください。</t>
    </r>
  </si>
  <si>
    <t>X</t>
  </si>
  <si>
    <t>地域環境保全タイプ(里山林保全）</t>
  </si>
  <si>
    <t>実　施　状　況　整　理　票</t>
  </si>
  <si>
    <t>都 道 府 県 名</t>
  </si>
  <si>
    <t>静 岡 県</t>
  </si>
  <si>
    <t>地域協議会名</t>
  </si>
  <si>
    <t>市 町 村 名</t>
  </si>
  <si>
    <t>対象森林所在市町村名</t>
  </si>
  <si>
    <t>活動組織名</t>
  </si>
  <si>
    <t>取組内容</t>
  </si>
  <si>
    <t>地域環境保全タイプ</t>
  </si>
  <si>
    <t>里山林保全(㏊)</t>
  </si>
  <si>
    <t>侵入竹除去・竹林整備(ha)</t>
  </si>
  <si>
    <t>森林資源利用タイプ(㏊)</t>
  </si>
  <si>
    <t>森林機能強化タイプ(m)</t>
  </si>
  <si>
    <t>間伐等（除伐、枝打ちを含む。）の実施面積(㏊)</t>
  </si>
  <si>
    <t>当該年度に長期にわたり手入れをされていなかったと考えられる森林を整備した面積(㏊)</t>
  </si>
  <si>
    <t>資機材・施設の整備</t>
  </si>
  <si>
    <t>交付金の使途（円）</t>
  </si>
  <si>
    <t>収　入</t>
  </si>
  <si>
    <t>資機材・施設の整備に対する交付金</t>
  </si>
  <si>
    <t>支　出</t>
  </si>
  <si>
    <t>備  考</t>
  </si>
  <si>
    <t>地方分</t>
  </si>
  <si>
    <t>(注　２）　支出については、自己負担額を含めた額を記載すること。</t>
  </si>
  <si>
    <t>(注　１）　教育・研修活動タイプで森林環境教育を実施する場合、講師等の氏名を記載すること。（別紙可）</t>
  </si>
  <si>
    <t>備　考
（事業量）</t>
  </si>
  <si>
    <t>活動
実施日</t>
  </si>
  <si>
    <t>備　考
（財産の保管場所）</t>
  </si>
  <si>
    <t xml:space="preserve">ha </t>
  </si>
  <si>
    <t>K</t>
  </si>
  <si>
    <t>A1</t>
  </si>
  <si>
    <t>A2</t>
  </si>
  <si>
    <t>B</t>
  </si>
  <si>
    <t>地域環境保全タイプ(侵入竹除去・竹林整備）</t>
  </si>
  <si>
    <t>※　右の様式１８－２号のタイプ記号欄</t>
  </si>
  <si>
    <t>（様式第１8－１号）</t>
  </si>
  <si>
    <r>
      <t>（様式第</t>
    </r>
    <r>
      <rPr>
        <sz val="12"/>
        <rFont val="Century"/>
        <family val="1"/>
      </rPr>
      <t>18</t>
    </r>
    <r>
      <rPr>
        <sz val="12"/>
        <rFont val="ＭＳ 明朝"/>
        <family val="1"/>
      </rPr>
      <t>－２号）</t>
    </r>
  </si>
  <si>
    <t>平成２９年度　森林・山村多面的機能発揮対策交付金（金銭出納簿　集計表）</t>
  </si>
  <si>
    <t>人件費
①</t>
  </si>
  <si>
    <t>委託費
②</t>
  </si>
  <si>
    <t>その他
③</t>
  </si>
  <si>
    <r>
      <t xml:space="preserve">資機材の購入等
</t>
    </r>
    <r>
      <rPr>
        <sz val="10"/>
        <rFont val="ＭＳ 明朝"/>
        <family val="1"/>
      </rPr>
      <t>④</t>
    </r>
  </si>
  <si>
    <r>
      <t>Ｘ　タイプ別区分が困難な経費</t>
    </r>
    <r>
      <rPr>
        <sz val="10.5"/>
        <rFont val="Century"/>
        <family val="1"/>
      </rPr>
      <t xml:space="preserve"> </t>
    </r>
    <r>
      <rPr>
        <sz val="10.5"/>
        <rFont val="ＭＳ 明朝"/>
        <family val="1"/>
      </rPr>
      <t>合計</t>
    </r>
  </si>
  <si>
    <t>合　計</t>
  </si>
  <si>
    <t>(様式第21号　別紙)</t>
  </si>
  <si>
    <t>教育・研修タイプ(回)
（講師名）</t>
  </si>
  <si>
    <t>ha</t>
  </si>
  <si>
    <t>m</t>
  </si>
  <si>
    <t>名</t>
  </si>
  <si>
    <t>構成員（人数）</t>
  </si>
  <si>
    <t>㋑　自己負担額</t>
  </si>
  <si>
    <t>合　　計㋐+㋑</t>
  </si>
  <si>
    <t>㋐小　計　（交付金分）①+②+③</t>
  </si>
  <si>
    <t>取組に対する交付金①</t>
  </si>
  <si>
    <t>交付率 １/2以内②</t>
  </si>
  <si>
    <t>交付率 １/3以内③</t>
  </si>
  <si>
    <t>合　　計①+②+③+④+⑤</t>
  </si>
  <si>
    <t>人件費①</t>
  </si>
  <si>
    <t>委託料②</t>
  </si>
  <si>
    <t>その他③</t>
  </si>
  <si>
    <t>交付率 １/2以内④</t>
  </si>
  <si>
    <t>交付率 １/3以内⑤</t>
  </si>
  <si>
    <r>
      <rPr>
        <b/>
        <sz val="10.5"/>
        <rFont val="ＭＳ 明朝"/>
        <family val="1"/>
      </rPr>
      <t>ｘ</t>
    </r>
    <r>
      <rPr>
        <b/>
        <sz val="10.5"/>
        <rFont val="Century"/>
        <family val="1"/>
      </rPr>
      <t>a2</t>
    </r>
    <r>
      <rPr>
        <sz val="10.5"/>
        <rFont val="ＭＳ 明朝"/>
        <family val="1"/>
      </rPr>
      <t>　地域環境保全タイプ
　　　　</t>
    </r>
    <r>
      <rPr>
        <sz val="10.5"/>
        <rFont val="Century"/>
        <family val="1"/>
      </rPr>
      <t xml:space="preserve"> </t>
    </r>
    <r>
      <rPr>
        <sz val="10.5"/>
        <rFont val="ＭＳ 明朝"/>
        <family val="1"/>
      </rPr>
      <t>　（侵入竹除去・竹林整備）</t>
    </r>
  </si>
  <si>
    <r>
      <rPr>
        <b/>
        <sz val="10.5"/>
        <rFont val="ＭＳ 明朝"/>
        <family val="1"/>
      </rPr>
      <t>ｘ</t>
    </r>
    <r>
      <rPr>
        <b/>
        <sz val="10.5"/>
        <rFont val="Century"/>
        <family val="1"/>
      </rPr>
      <t>a1</t>
    </r>
    <r>
      <rPr>
        <sz val="10.5"/>
        <rFont val="ＭＳ 明朝"/>
        <family val="1"/>
      </rPr>
      <t>　地域環境保全タイプ</t>
    </r>
    <r>
      <rPr>
        <sz val="10.5"/>
        <rFont val="Century"/>
        <family val="1"/>
      </rPr>
      <t>(</t>
    </r>
    <r>
      <rPr>
        <sz val="10.5"/>
        <rFont val="ＭＳ 明朝"/>
        <family val="1"/>
      </rPr>
      <t>里山林保全）</t>
    </r>
  </si>
  <si>
    <r>
      <rPr>
        <b/>
        <sz val="10.5"/>
        <rFont val="ＭＳ 明朝"/>
        <family val="1"/>
      </rPr>
      <t>ｘk</t>
    </r>
    <r>
      <rPr>
        <sz val="10.5"/>
        <rFont val="ＭＳ 明朝"/>
        <family val="1"/>
      </rPr>
      <t>　活動推進費</t>
    </r>
  </si>
  <si>
    <r>
      <rPr>
        <b/>
        <sz val="10.5"/>
        <rFont val="ＭＳ 明朝"/>
        <family val="1"/>
      </rPr>
      <t>ｘb</t>
    </r>
    <r>
      <rPr>
        <sz val="10.5"/>
        <rFont val="ＭＳ 明朝"/>
        <family val="1"/>
      </rPr>
      <t>　森林資源利用タイプ</t>
    </r>
  </si>
  <si>
    <r>
      <rPr>
        <b/>
        <sz val="10.5"/>
        <rFont val="ＭＳ 明朝"/>
        <family val="1"/>
      </rPr>
      <t>ｘc</t>
    </r>
    <r>
      <rPr>
        <sz val="10.5"/>
        <rFont val="ＭＳ 明朝"/>
        <family val="1"/>
      </rPr>
      <t>　森林機能強化タイプ</t>
    </r>
  </si>
  <si>
    <r>
      <rPr>
        <b/>
        <sz val="10.5"/>
        <rFont val="ＭＳ 明朝"/>
        <family val="1"/>
      </rPr>
      <t>ｘd</t>
    </r>
    <r>
      <rPr>
        <sz val="10.5"/>
        <rFont val="ＭＳ 明朝"/>
        <family val="1"/>
      </rPr>
      <t>　教育・研修活動タイプ</t>
    </r>
  </si>
  <si>
    <t>E</t>
  </si>
  <si>
    <t>（公財）静岡県グリーンバンク</t>
  </si>
  <si>
    <r>
      <t>活動推進費</t>
    </r>
    <r>
      <rPr>
        <sz val="10.5"/>
        <rFont val="Century"/>
        <family val="1"/>
      </rPr>
      <t xml:space="preserve"> </t>
    </r>
    <r>
      <rPr>
        <sz val="10.5"/>
        <rFont val="ＭＳ 明朝"/>
        <family val="1"/>
      </rPr>
      <t>　Ｋ　合計</t>
    </r>
    <r>
      <rPr>
        <sz val="10.5"/>
        <rFont val="Century"/>
        <family val="1"/>
      </rPr>
      <t xml:space="preserve"> </t>
    </r>
    <r>
      <rPr>
        <sz val="10.5"/>
        <rFont val="ＭＳ 明朝"/>
        <family val="1"/>
      </rPr>
      <t>＋</t>
    </r>
    <r>
      <rPr>
        <b/>
        <sz val="10.5"/>
        <rFont val="ＭＳ 明朝"/>
        <family val="1"/>
      </rPr>
      <t>ｘｋ</t>
    </r>
    <r>
      <rPr>
        <sz val="10.5"/>
        <rFont val="ＭＳ 明朝"/>
        <family val="1"/>
      </rPr>
      <t>の額</t>
    </r>
  </si>
  <si>
    <r>
      <t>地域環境保全タイプ</t>
    </r>
    <r>
      <rPr>
        <sz val="10.5"/>
        <rFont val="Century"/>
        <family val="1"/>
      </rPr>
      <t>(</t>
    </r>
    <r>
      <rPr>
        <sz val="10.5"/>
        <rFont val="ＭＳ 明朝"/>
        <family val="1"/>
      </rPr>
      <t>里山</t>
    </r>
    <r>
      <rPr>
        <sz val="10.5"/>
        <rFont val="Century"/>
        <family val="1"/>
      </rPr>
      <t xml:space="preserve">) </t>
    </r>
    <r>
      <rPr>
        <sz val="10.5"/>
        <rFont val="ＭＳ 明朝"/>
        <family val="1"/>
      </rPr>
      <t>　Ａ</t>
    </r>
    <r>
      <rPr>
        <sz val="10.5"/>
        <rFont val="Century"/>
        <family val="1"/>
      </rPr>
      <t>1</t>
    </r>
    <r>
      <rPr>
        <sz val="10.5"/>
        <rFont val="ＭＳ 明朝"/>
        <family val="1"/>
      </rPr>
      <t>　合計＋</t>
    </r>
    <r>
      <rPr>
        <b/>
        <sz val="10.5"/>
        <rFont val="ＭＳ 明朝"/>
        <family val="1"/>
      </rPr>
      <t>ｘ</t>
    </r>
    <r>
      <rPr>
        <b/>
        <sz val="10.5"/>
        <rFont val="Century"/>
        <family val="1"/>
      </rPr>
      <t>a1</t>
    </r>
    <r>
      <rPr>
        <sz val="10.5"/>
        <rFont val="ＭＳ 明朝"/>
        <family val="1"/>
      </rPr>
      <t>の額</t>
    </r>
  </si>
  <si>
    <r>
      <t>地域環境保全タイプ</t>
    </r>
    <r>
      <rPr>
        <sz val="10.5"/>
        <rFont val="Century"/>
        <family val="1"/>
      </rPr>
      <t xml:space="preserve"> </t>
    </r>
    <r>
      <rPr>
        <sz val="10.5"/>
        <rFont val="ＭＳ 明朝"/>
        <family val="1"/>
      </rPr>
      <t>〈竹林〉　Ａ</t>
    </r>
    <r>
      <rPr>
        <sz val="10.5"/>
        <rFont val="Century"/>
        <family val="1"/>
      </rPr>
      <t>2</t>
    </r>
    <r>
      <rPr>
        <sz val="10.5"/>
        <rFont val="ＭＳ 明朝"/>
        <family val="1"/>
      </rPr>
      <t>　合計＋</t>
    </r>
    <r>
      <rPr>
        <b/>
        <sz val="10.5"/>
        <rFont val="ＭＳ 明朝"/>
        <family val="1"/>
      </rPr>
      <t>ｘ</t>
    </r>
    <r>
      <rPr>
        <b/>
        <sz val="10.5"/>
        <rFont val="Century"/>
        <family val="1"/>
      </rPr>
      <t>a2</t>
    </r>
    <r>
      <rPr>
        <sz val="10.5"/>
        <rFont val="ＭＳ 明朝"/>
        <family val="1"/>
      </rPr>
      <t>の額</t>
    </r>
  </si>
  <si>
    <r>
      <t>森林資源利用タイプ</t>
    </r>
    <r>
      <rPr>
        <sz val="10.5"/>
        <rFont val="Century"/>
        <family val="1"/>
      </rPr>
      <t xml:space="preserve"> </t>
    </r>
    <r>
      <rPr>
        <sz val="10.5"/>
        <rFont val="ＭＳ 明朝"/>
        <family val="1"/>
      </rPr>
      <t>Ｂ　合計＋</t>
    </r>
    <r>
      <rPr>
        <b/>
        <sz val="10.5"/>
        <rFont val="ＭＳ 明朝"/>
        <family val="1"/>
      </rPr>
      <t>ｘ</t>
    </r>
    <r>
      <rPr>
        <b/>
        <sz val="10.5"/>
        <rFont val="Century"/>
        <family val="1"/>
      </rPr>
      <t>b</t>
    </r>
    <r>
      <rPr>
        <sz val="10.5"/>
        <rFont val="ＭＳ 明朝"/>
        <family val="1"/>
      </rPr>
      <t>の額</t>
    </r>
  </si>
  <si>
    <r>
      <t>森林機能強化タイプ</t>
    </r>
    <r>
      <rPr>
        <sz val="10.5"/>
        <rFont val="Century"/>
        <family val="1"/>
      </rPr>
      <t xml:space="preserve"> </t>
    </r>
    <r>
      <rPr>
        <sz val="10.5"/>
        <rFont val="ＭＳ 明朝"/>
        <family val="1"/>
      </rPr>
      <t>　Ｃ　合計＋</t>
    </r>
    <r>
      <rPr>
        <b/>
        <sz val="10.5"/>
        <rFont val="ＭＳ 明朝"/>
        <family val="1"/>
      </rPr>
      <t>ｘc</t>
    </r>
    <r>
      <rPr>
        <sz val="10.5"/>
        <rFont val="ＭＳ 明朝"/>
        <family val="1"/>
      </rPr>
      <t>の額</t>
    </r>
  </si>
  <si>
    <r>
      <t>教育・研修活動タイプ</t>
    </r>
    <r>
      <rPr>
        <sz val="10.5"/>
        <rFont val="Century"/>
        <family val="1"/>
      </rPr>
      <t xml:space="preserve"> </t>
    </r>
    <r>
      <rPr>
        <sz val="10.5"/>
        <rFont val="ＭＳ 明朝"/>
        <family val="1"/>
      </rPr>
      <t>　Ｄ　合計＋</t>
    </r>
    <r>
      <rPr>
        <b/>
        <sz val="10.5"/>
        <rFont val="ＭＳ 明朝"/>
        <family val="1"/>
      </rPr>
      <t>ｘｄ</t>
    </r>
    <r>
      <rPr>
        <sz val="10.5"/>
        <rFont val="ＭＳ 明朝"/>
        <family val="1"/>
      </rPr>
      <t>の額</t>
    </r>
  </si>
  <si>
    <t>交付率 １/2以内(資材の名称）</t>
  </si>
  <si>
    <t>交付率 １/3以内(資材の名称）</t>
  </si>
  <si>
    <t>交付金対象額
①＋②＋③</t>
  </si>
  <si>
    <t>　※３　この様式では、「タイプ別に区分することが困難な経費」の案分作業欄以外の欄の数字は、様式１8-１号の入力結果を参照して、自動計算されます。　</t>
  </si>
  <si>
    <t>資機材・施設の整備　　Ｅ （交付率1/2以内） 合計</t>
  </si>
  <si>
    <r>
      <t>資機材・施設の整備　　Ｆ</t>
    </r>
    <r>
      <rPr>
        <sz val="10.5"/>
        <rFont val="Century"/>
        <family val="1"/>
      </rPr>
      <t xml:space="preserve">  </t>
    </r>
    <r>
      <rPr>
        <sz val="10.5"/>
        <rFont val="ＭＳ 明朝"/>
        <family val="1"/>
      </rPr>
      <t>（交付率</t>
    </r>
    <r>
      <rPr>
        <sz val="10.5"/>
        <rFont val="Century"/>
        <family val="1"/>
      </rPr>
      <t>1/3</t>
    </r>
    <r>
      <rPr>
        <sz val="10.5"/>
        <rFont val="ＭＳ 明朝"/>
        <family val="1"/>
      </rPr>
      <t>以内）合計</t>
    </r>
  </si>
  <si>
    <t xml:space="preserve">   平成２９年度　森林・山村多面的機能発揮対策交付金（金銭出納簿）</t>
  </si>
  <si>
    <t>　　　　　　　　　　　　　　　回
(講師氏名：　　　　　　　　　　）</t>
  </si>
  <si>
    <r>
      <t>Ｘ　タイプ別区分が困難な経費</t>
    </r>
    <r>
      <rPr>
        <sz val="10.5"/>
        <rFont val="Century"/>
        <family val="1"/>
      </rPr>
      <t xml:space="preserve"> </t>
    </r>
    <r>
      <rPr>
        <sz val="10.5"/>
        <rFont val="ＭＳ 明朝"/>
        <family val="1"/>
      </rPr>
      <t>内訳（案分後）合計額</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</si>
</sst>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 numFmtId="183" formatCode="#,##0_);[Red]\(#,##0\)"/>
    <numFmt numFmtId="184" formatCode="#,##0_ ;[Red]\-#,##0\ "/>
  </numFmts>
  <fonts count="85">
    <font>
      <sz val="11"/>
      <color theme="1"/>
      <name val="Calibri"/>
      <family val="3"/>
    </font>
    <font>
      <sz val="11"/>
      <color indexed="8"/>
      <name val="ＭＳ Ｐゴシック"/>
      <family val="3"/>
    </font>
    <font>
      <sz val="6"/>
      <name val="ＭＳ Ｐゴシック"/>
      <family val="3"/>
    </font>
    <font>
      <sz val="12"/>
      <name val="Century"/>
      <family val="1"/>
    </font>
    <font>
      <sz val="12"/>
      <name val="ＭＳ 明朝"/>
      <family val="1"/>
    </font>
    <font>
      <sz val="10.5"/>
      <name val="Century"/>
      <family val="1"/>
    </font>
    <font>
      <sz val="11"/>
      <name val="Century"/>
      <family val="1"/>
    </font>
    <font>
      <sz val="8"/>
      <name val="ＭＳ 明朝"/>
      <family val="1"/>
    </font>
    <font>
      <sz val="10"/>
      <name val="ＭＳ 明朝"/>
      <family val="1"/>
    </font>
    <font>
      <sz val="12"/>
      <name val="ＭＳ Ｐ明朝"/>
      <family val="1"/>
    </font>
    <font>
      <sz val="9"/>
      <name val="ＭＳ 明朝"/>
      <family val="1"/>
    </font>
    <font>
      <sz val="10.5"/>
      <name val="ＭＳ 明朝"/>
      <family val="1"/>
    </font>
    <font>
      <sz val="11"/>
      <name val="ＭＳ 明朝"/>
      <family val="1"/>
    </font>
    <font>
      <sz val="16"/>
      <name val="ＭＳ ゴシック"/>
      <family val="3"/>
    </font>
    <font>
      <sz val="10"/>
      <name val="ＭＳ ゴシック"/>
      <family val="3"/>
    </font>
    <font>
      <sz val="6"/>
      <name val="ＭＳ ゴシック"/>
      <family val="3"/>
    </font>
    <font>
      <sz val="9"/>
      <name val="ＭＳ ゴシック"/>
      <family val="3"/>
    </font>
    <font>
      <sz val="12"/>
      <name val="ＭＳ ゴシック"/>
      <family val="3"/>
    </font>
    <font>
      <sz val="10.5"/>
      <name val="ＭＳ ゴシック"/>
      <family val="3"/>
    </font>
    <font>
      <sz val="11"/>
      <name val="ＭＳ ゴシック"/>
      <family val="3"/>
    </font>
    <font>
      <b/>
      <sz val="11"/>
      <name val="ＭＳ ゴシック"/>
      <family val="3"/>
    </font>
    <font>
      <sz val="11"/>
      <name val="ＭＳ Ｐゴシック"/>
      <family val="3"/>
    </font>
    <font>
      <sz val="18"/>
      <name val="ＭＳ ゴシック"/>
      <family val="3"/>
    </font>
    <font>
      <sz val="36"/>
      <name val="ＭＳ ゴシック"/>
      <family val="3"/>
    </font>
    <font>
      <sz val="18"/>
      <name val="ＭＳ Ｐゴシック"/>
      <family val="3"/>
    </font>
    <font>
      <sz val="14"/>
      <name val="ＭＳ Ｐゴシック"/>
      <family val="3"/>
    </font>
    <font>
      <sz val="11"/>
      <name val="ＭＳ Ｐ明朝"/>
      <family val="1"/>
    </font>
    <font>
      <sz val="18"/>
      <name val="ＭＳ Ｐ明朝"/>
      <family val="1"/>
    </font>
    <font>
      <b/>
      <sz val="10.5"/>
      <name val="ＭＳ 明朝"/>
      <family val="1"/>
    </font>
    <font>
      <b/>
      <sz val="10.5"/>
      <name val="Century"/>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Century"/>
      <family val="1"/>
    </font>
    <font>
      <sz val="11"/>
      <color indexed="8"/>
      <name val="Century"/>
      <family val="1"/>
    </font>
    <font>
      <b/>
      <sz val="12"/>
      <color indexed="8"/>
      <name val="ＭＳ Ｐ明朝"/>
      <family val="1"/>
    </font>
    <font>
      <sz val="10"/>
      <name val="ＭＳ Ｐゴシック"/>
      <family val="3"/>
    </font>
    <font>
      <sz val="11"/>
      <color indexed="8"/>
      <name val="ＭＳ ゴシック"/>
      <family val="3"/>
    </font>
    <font>
      <sz val="16"/>
      <color indexed="8"/>
      <name val="ＭＳ ゴシック"/>
      <family val="3"/>
    </font>
    <font>
      <sz val="11"/>
      <color indexed="8"/>
      <name val="ＭＳ 明朝"/>
      <family val="1"/>
    </font>
    <font>
      <sz val="12"/>
      <color indexed="8"/>
      <name val="メイリオ"/>
      <family val="3"/>
    </font>
    <font>
      <sz val="9"/>
      <name val="Meiryo UI"/>
      <family val="3"/>
    </font>
    <font>
      <sz val="14"/>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2"/>
      <color theme="1"/>
      <name val="Century"/>
      <family val="1"/>
    </font>
    <font>
      <sz val="11"/>
      <color theme="1"/>
      <name val="Century"/>
      <family val="1"/>
    </font>
    <font>
      <b/>
      <sz val="12"/>
      <color theme="1"/>
      <name val="ＭＳ Ｐ明朝"/>
      <family val="1"/>
    </font>
    <font>
      <sz val="10"/>
      <name val="Calibri"/>
      <family val="3"/>
    </font>
    <font>
      <sz val="12"/>
      <color rgb="FF111111"/>
      <name val="メイリオ"/>
      <family val="3"/>
    </font>
    <font>
      <sz val="11"/>
      <color theme="1"/>
      <name val="ＭＳ ゴシック"/>
      <family val="3"/>
    </font>
    <font>
      <sz val="11"/>
      <color rgb="FFFF0000"/>
      <name val="ＭＳ Ｐゴシック"/>
      <family val="3"/>
    </font>
    <font>
      <sz val="11"/>
      <color theme="1"/>
      <name val="ＭＳ 明朝"/>
      <family val="1"/>
    </font>
    <font>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style="thin"/>
      <top style="thin"/>
      <bottom style="double"/>
    </border>
    <border>
      <left/>
      <right style="thin"/>
      <top style="double"/>
      <bottom style="thin"/>
    </border>
    <border>
      <left/>
      <right style="thin"/>
      <top style="double"/>
      <bottom/>
    </border>
    <border>
      <left/>
      <right style="thin"/>
      <top/>
      <bottom style="thin"/>
    </border>
    <border>
      <left/>
      <right style="thin"/>
      <top style="thin"/>
      <bottom style="thin"/>
    </border>
    <border>
      <left/>
      <right style="thin"/>
      <top/>
      <bottom/>
    </border>
    <border>
      <left/>
      <right style="thin"/>
      <top style="thin"/>
      <bottom style="double"/>
    </border>
    <border>
      <left/>
      <right style="thin"/>
      <top/>
      <bottom style="double"/>
    </border>
    <border>
      <left style="thin"/>
      <right style="thin"/>
      <top/>
      <bottom style="double"/>
    </border>
    <border>
      <left style="thin"/>
      <right style="thin"/>
      <top style="double"/>
      <bottom style="double"/>
    </border>
    <border>
      <left style="thin"/>
      <right style="thin"/>
      <top style="double"/>
      <bottom/>
    </border>
    <border>
      <left style="thin"/>
      <right style="thin"/>
      <top style="thin"/>
      <bottom/>
    </border>
    <border>
      <left style="thin"/>
      <right style="thin"/>
      <top/>
      <bottom style="thin"/>
    </border>
    <border>
      <left style="thin"/>
      <right style="thin"/>
      <top style="double"/>
      <bottom style="thin"/>
    </border>
    <border>
      <left style="thin"/>
      <right>
        <color indexed="63"/>
      </right>
      <top>
        <color indexed="63"/>
      </top>
      <bottom style="thin"/>
    </border>
    <border>
      <left/>
      <right/>
      <top style="thin"/>
      <bottom/>
    </border>
    <border>
      <left/>
      <right style="thin"/>
      <top style="thin"/>
      <bottom/>
    </border>
    <border>
      <left/>
      <right/>
      <top/>
      <bottom style="thin"/>
    </border>
    <border>
      <left style="thin"/>
      <right style="double"/>
      <top style="thin"/>
      <bottom style="thin"/>
    </border>
    <border>
      <left style="double"/>
      <right style="thin"/>
      <top style="thin"/>
      <bottom style="thin"/>
    </border>
    <border>
      <left style="thin"/>
      <right style="double"/>
      <top style="thin"/>
      <bottom style="double"/>
    </border>
    <border>
      <left style="double"/>
      <right style="thin"/>
      <top style="thin"/>
      <bottom style="double"/>
    </border>
    <border>
      <left style="thin"/>
      <right/>
      <top style="double"/>
      <bottom style="double"/>
    </border>
    <border>
      <left/>
      <right style="thin"/>
      <top style="double"/>
      <bottom style="double"/>
    </border>
    <border>
      <left style="thin"/>
      <right style="double"/>
      <top/>
      <bottom style="thin"/>
    </border>
    <border>
      <left style="double"/>
      <right style="thin"/>
      <top/>
      <bottom style="thin"/>
    </border>
    <border>
      <left style="thin"/>
      <right style="double"/>
      <top/>
      <bottom/>
    </border>
    <border>
      <left style="double"/>
      <right style="thin"/>
      <top/>
      <bottom/>
    </border>
    <border>
      <left style="double"/>
      <right style="thin"/>
      <top style="double"/>
      <bottom style="thin"/>
    </border>
    <border>
      <left style="thin"/>
      <right style="double"/>
      <top style="double"/>
      <bottom style="double"/>
    </border>
    <border>
      <left style="thin"/>
      <right style="double"/>
      <top style="thin"/>
      <bottom/>
    </border>
    <border>
      <left style="thin"/>
      <right/>
      <top style="double"/>
      <bottom/>
    </border>
    <border>
      <left style="thin"/>
      <right style="double"/>
      <top style="double"/>
      <bottom style="thin"/>
    </border>
    <border>
      <left style="thin"/>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1" fillId="0" borderId="0">
      <alignment vertical="center"/>
      <protection/>
    </xf>
    <xf numFmtId="0" fontId="73" fillId="32" borderId="0" applyNumberFormat="0" applyBorder="0" applyAlignment="0" applyProtection="0"/>
  </cellStyleXfs>
  <cellXfs count="217">
    <xf numFmtId="0" fontId="0" fillId="0" borderId="0" xfId="0" applyFont="1" applyAlignment="1">
      <alignment vertical="center"/>
    </xf>
    <xf numFmtId="38" fontId="0" fillId="0" borderId="0" xfId="48" applyFont="1" applyAlignment="1">
      <alignment vertical="center"/>
    </xf>
    <xf numFmtId="38" fontId="0" fillId="0" borderId="0" xfId="48" applyFont="1" applyAlignment="1">
      <alignment horizontal="right" vertical="center"/>
    </xf>
    <xf numFmtId="0" fontId="0" fillId="0" borderId="10" xfId="0" applyBorder="1" applyAlignment="1">
      <alignment vertical="center"/>
    </xf>
    <xf numFmtId="0" fontId="74" fillId="0" borderId="0" xfId="0" applyFont="1" applyAlignment="1">
      <alignment vertical="center"/>
    </xf>
    <xf numFmtId="38" fontId="74" fillId="0" borderId="0" xfId="48" applyFont="1" applyAlignment="1">
      <alignment horizontal="right" vertical="center"/>
    </xf>
    <xf numFmtId="0" fontId="3" fillId="0" borderId="0" xfId="0" applyFont="1" applyAlignment="1">
      <alignment horizontal="left" vertical="center"/>
    </xf>
    <xf numFmtId="38" fontId="74" fillId="0" borderId="0" xfId="48" applyFont="1" applyAlignment="1">
      <alignment vertical="center"/>
    </xf>
    <xf numFmtId="38" fontId="74" fillId="0" borderId="0" xfId="48" applyFont="1" applyAlignment="1">
      <alignment vertical="center"/>
    </xf>
    <xf numFmtId="38" fontId="0" fillId="0" borderId="0" xfId="48" applyFont="1" applyAlignment="1">
      <alignment vertical="center"/>
    </xf>
    <xf numFmtId="0" fontId="0" fillId="0" borderId="0" xfId="0" applyBorder="1" applyAlignment="1">
      <alignment vertical="center"/>
    </xf>
    <xf numFmtId="0" fontId="4" fillId="0" borderId="0" xfId="0" applyFont="1" applyAlignment="1">
      <alignment horizontal="left" vertical="center"/>
    </xf>
    <xf numFmtId="38" fontId="8" fillId="0" borderId="11" xfId="48" applyFont="1" applyBorder="1" applyAlignment="1">
      <alignment horizontal="center" vertical="center" wrapText="1"/>
    </xf>
    <xf numFmtId="0" fontId="12" fillId="0" borderId="0" xfId="0" applyFont="1" applyAlignment="1">
      <alignment horizontal="left" vertical="center"/>
    </xf>
    <xf numFmtId="0" fontId="0" fillId="0" borderId="0" xfId="0" applyAlignment="1" applyProtection="1">
      <alignment vertical="center"/>
      <protection/>
    </xf>
    <xf numFmtId="0" fontId="75" fillId="0" borderId="0" xfId="0" applyFont="1" applyAlignment="1" applyProtection="1">
      <alignment vertical="center"/>
      <protection/>
    </xf>
    <xf numFmtId="0" fontId="4" fillId="0" borderId="0" xfId="0" applyFont="1" applyAlignment="1" applyProtection="1">
      <alignment horizontal="left" vertical="center"/>
      <protection/>
    </xf>
    <xf numFmtId="0" fontId="74" fillId="0" borderId="0" xfId="0" applyFont="1" applyAlignment="1" applyProtection="1">
      <alignment vertical="center"/>
      <protection/>
    </xf>
    <xf numFmtId="38" fontId="6" fillId="0" borderId="0" xfId="48" applyFont="1" applyAlignment="1" applyProtection="1">
      <alignment horizontal="right" vertical="center"/>
      <protection/>
    </xf>
    <xf numFmtId="38" fontId="74" fillId="0" borderId="0" xfId="48" applyFont="1" applyAlignment="1" applyProtection="1">
      <alignment horizontal="right" vertical="center"/>
      <protection/>
    </xf>
    <xf numFmtId="0" fontId="3" fillId="0" borderId="0" xfId="0" applyFont="1" applyAlignment="1" applyProtection="1">
      <alignment horizontal="lef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75" fillId="0" borderId="11" xfId="0" applyFont="1" applyBorder="1" applyAlignment="1" applyProtection="1">
      <alignment vertical="center"/>
      <protection/>
    </xf>
    <xf numFmtId="0" fontId="76" fillId="0" borderId="11" xfId="0" applyFont="1" applyBorder="1" applyAlignment="1" applyProtection="1">
      <alignment horizontal="center" vertical="top" wrapText="1"/>
      <protection/>
    </xf>
    <xf numFmtId="38" fontId="77" fillId="0" borderId="0" xfId="48" applyFont="1" applyAlignment="1" applyProtection="1">
      <alignment horizontal="right" vertical="center"/>
      <protection/>
    </xf>
    <xf numFmtId="38" fontId="0" fillId="0" borderId="0" xfId="48" applyFont="1" applyAlignment="1" applyProtection="1">
      <alignment horizontal="right" vertical="center"/>
      <protection/>
    </xf>
    <xf numFmtId="38" fontId="3" fillId="33" borderId="13" xfId="48" applyFont="1" applyFill="1" applyBorder="1" applyAlignment="1" applyProtection="1">
      <alignment horizontal="right" vertical="center" wrapText="1"/>
      <protection locked="0"/>
    </xf>
    <xf numFmtId="38" fontId="3" fillId="33" borderId="11" xfId="48" applyFont="1" applyFill="1" applyBorder="1" applyAlignment="1" applyProtection="1">
      <alignment horizontal="right" vertical="center" wrapText="1"/>
      <protection locked="0"/>
    </xf>
    <xf numFmtId="38" fontId="3" fillId="34" borderId="14" xfId="48" applyFont="1" applyFill="1" applyBorder="1" applyAlignment="1" applyProtection="1">
      <alignment horizontal="right" vertical="center" wrapText="1"/>
      <protection/>
    </xf>
    <xf numFmtId="38" fontId="3" fillId="34" borderId="15" xfId="48" applyFont="1" applyFill="1" applyBorder="1" applyAlignment="1" applyProtection="1">
      <alignment horizontal="right" vertical="center" wrapText="1"/>
      <protection/>
    </xf>
    <xf numFmtId="38" fontId="3" fillId="34" borderId="16" xfId="48" applyFont="1" applyFill="1" applyBorder="1" applyAlignment="1" applyProtection="1">
      <alignment horizontal="right" vertical="center" wrapText="1"/>
      <protection/>
    </xf>
    <xf numFmtId="38" fontId="3" fillId="34" borderId="11" xfId="48" applyFont="1" applyFill="1" applyBorder="1" applyAlignment="1" applyProtection="1">
      <alignment horizontal="right" vertical="center" wrapText="1"/>
      <protection/>
    </xf>
    <xf numFmtId="38" fontId="3" fillId="34" borderId="17" xfId="48" applyFont="1" applyFill="1" applyBorder="1" applyAlignment="1" applyProtection="1">
      <alignment horizontal="right" vertical="center" wrapText="1"/>
      <protection/>
    </xf>
    <xf numFmtId="38" fontId="3" fillId="34" borderId="18" xfId="48" applyFont="1" applyFill="1" applyBorder="1" applyAlignment="1" applyProtection="1">
      <alignment horizontal="right" vertical="center" wrapText="1"/>
      <protection/>
    </xf>
    <xf numFmtId="38" fontId="4" fillId="34" borderId="11" xfId="48"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38" fontId="4" fillId="34" borderId="13" xfId="48"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38" fontId="3" fillId="34" borderId="20" xfId="48" applyFont="1" applyFill="1" applyBorder="1" applyAlignment="1" applyProtection="1">
      <alignment horizontal="right" vertical="center" wrapText="1"/>
      <protection/>
    </xf>
    <xf numFmtId="38" fontId="3" fillId="34" borderId="13" xfId="48" applyFont="1" applyFill="1" applyBorder="1" applyAlignment="1" applyProtection="1">
      <alignment horizontal="right" vertical="center" wrapText="1"/>
      <protection/>
    </xf>
    <xf numFmtId="38" fontId="3" fillId="34" borderId="19" xfId="48" applyFont="1" applyFill="1" applyBorder="1" applyAlignment="1" applyProtection="1">
      <alignment horizontal="right" vertical="center" wrapText="1"/>
      <protection/>
    </xf>
    <xf numFmtId="0" fontId="4" fillId="34" borderId="13" xfId="0" applyFont="1" applyFill="1" applyBorder="1" applyAlignment="1" applyProtection="1">
      <alignment horizontal="center" vertical="center" wrapText="1"/>
      <protection/>
    </xf>
    <xf numFmtId="38" fontId="3" fillId="34" borderId="21" xfId="48" applyFont="1" applyFill="1" applyBorder="1" applyAlignment="1" applyProtection="1">
      <alignment horizontal="right" vertical="center" wrapText="1"/>
      <protection/>
    </xf>
    <xf numFmtId="38" fontId="3" fillId="34" borderId="0" xfId="48" applyFont="1" applyFill="1" applyBorder="1" applyAlignment="1" applyProtection="1">
      <alignment horizontal="right" vertical="center" wrapText="1"/>
      <protection/>
    </xf>
    <xf numFmtId="38" fontId="3" fillId="34" borderId="22" xfId="48" applyFont="1" applyFill="1" applyBorder="1" applyAlignment="1" applyProtection="1">
      <alignment horizontal="right" vertical="center" wrapText="1"/>
      <protection/>
    </xf>
    <xf numFmtId="38" fontId="4" fillId="34" borderId="23" xfId="48"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38" fontId="3" fillId="34" borderId="12" xfId="48" applyFont="1" applyFill="1" applyBorder="1" applyAlignment="1" applyProtection="1">
      <alignment horizontal="right" vertical="center" wrapText="1"/>
      <protection/>
    </xf>
    <xf numFmtId="0" fontId="4" fillId="34" borderId="12" xfId="0" applyFont="1" applyFill="1" applyBorder="1" applyAlignment="1" applyProtection="1">
      <alignment horizontal="center" vertical="center" wrapText="1"/>
      <protection/>
    </xf>
    <xf numFmtId="38" fontId="3" fillId="34" borderId="24" xfId="48" applyFont="1" applyFill="1" applyBorder="1" applyAlignment="1" applyProtection="1">
      <alignment horizontal="right" vertical="center" wrapText="1"/>
      <protection/>
    </xf>
    <xf numFmtId="0" fontId="4" fillId="34" borderId="25" xfId="0" applyFont="1" applyFill="1" applyBorder="1" applyAlignment="1" applyProtection="1">
      <alignment horizontal="center" vertical="center" wrapText="1"/>
      <protection/>
    </xf>
    <xf numFmtId="38" fontId="4" fillId="34" borderId="26" xfId="48"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8" fontId="4" fillId="34" borderId="25" xfId="48" applyFont="1" applyFill="1" applyBorder="1" applyAlignment="1" applyProtection="1">
      <alignment horizontal="center" vertical="center" wrapText="1"/>
      <protection/>
    </xf>
    <xf numFmtId="38" fontId="9" fillId="34" borderId="26" xfId="48" applyFont="1" applyFill="1" applyBorder="1" applyAlignment="1" applyProtection="1">
      <alignment horizontal="center" vertical="center" wrapText="1"/>
      <protection/>
    </xf>
    <xf numFmtId="38" fontId="9" fillId="34" borderId="19" xfId="48" applyFont="1" applyFill="1" applyBorder="1" applyAlignment="1" applyProtection="1">
      <alignment horizontal="center" vertical="center" wrapText="1"/>
      <protection/>
    </xf>
    <xf numFmtId="38" fontId="9" fillId="34" borderId="13" xfId="48" applyFont="1" applyFill="1" applyBorder="1" applyAlignment="1" applyProtection="1">
      <alignment horizontal="center" vertical="center" wrapText="1"/>
      <protection/>
    </xf>
    <xf numFmtId="0" fontId="5" fillId="34" borderId="11" xfId="0" applyFont="1" applyFill="1" applyBorder="1" applyAlignment="1" applyProtection="1">
      <alignment horizontal="left" vertical="center" wrapText="1"/>
      <protection/>
    </xf>
    <xf numFmtId="38" fontId="9" fillId="34" borderId="22" xfId="48" applyFont="1" applyFill="1" applyBorder="1" applyAlignment="1" applyProtection="1">
      <alignment horizontal="center" vertical="center" wrapText="1"/>
      <protection/>
    </xf>
    <xf numFmtId="38" fontId="74" fillId="0" borderId="0" xfId="48" applyFont="1" applyAlignment="1" applyProtection="1">
      <alignment vertical="center"/>
      <protection/>
    </xf>
    <xf numFmtId="38" fontId="0" fillId="0" borderId="0" xfId="48" applyFont="1" applyAlignment="1" applyProtection="1">
      <alignment vertical="center"/>
      <protection/>
    </xf>
    <xf numFmtId="0" fontId="5" fillId="0" borderId="13"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6" fillId="0" borderId="26"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wrapText="1"/>
      <protection locked="0"/>
    </xf>
    <xf numFmtId="0" fontId="75" fillId="0" borderId="11" xfId="0" applyFont="1" applyBorder="1" applyAlignment="1" applyProtection="1">
      <alignment horizontal="center" vertical="center"/>
      <protection/>
    </xf>
    <xf numFmtId="0" fontId="78" fillId="0" borderId="11" xfId="0" applyFont="1" applyBorder="1" applyAlignment="1" applyProtection="1">
      <alignment horizontal="center" vertical="center" wrapText="1"/>
      <protection/>
    </xf>
    <xf numFmtId="38" fontId="14" fillId="0" borderId="11" xfId="48" applyFont="1" applyBorder="1" applyAlignment="1" applyProtection="1">
      <alignment horizontal="center" vertical="center" wrapText="1"/>
      <protection/>
    </xf>
    <xf numFmtId="38" fontId="16" fillId="0" borderId="11" xfId="48"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locked="0"/>
    </xf>
    <xf numFmtId="38" fontId="17" fillId="0" borderId="11" xfId="48" applyFont="1" applyBorder="1" applyAlignment="1" applyProtection="1">
      <alignment horizontal="right" vertical="center" wrapText="1"/>
      <protection locked="0"/>
    </xf>
    <xf numFmtId="38" fontId="17" fillId="0" borderId="11" xfId="48" applyFont="1" applyBorder="1" applyAlignment="1" applyProtection="1">
      <alignment horizontal="right" vertical="top" wrapText="1"/>
      <protection locked="0"/>
    </xf>
    <xf numFmtId="0" fontId="17" fillId="0" borderId="11" xfId="0" applyFont="1" applyBorder="1" applyAlignment="1" applyProtection="1">
      <alignment horizontal="left" vertical="top" wrapText="1"/>
      <protection locked="0"/>
    </xf>
    <xf numFmtId="0" fontId="17" fillId="0" borderId="11" xfId="0" applyFont="1" applyBorder="1" applyAlignment="1" applyProtection="1">
      <alignment horizontal="center" vertical="top" wrapText="1"/>
      <protection locked="0"/>
    </xf>
    <xf numFmtId="0" fontId="79" fillId="0" borderId="0" xfId="0" applyFont="1" applyAlignment="1" applyProtection="1">
      <alignment horizontal="left" vertical="center" shrinkToFit="1"/>
      <protection/>
    </xf>
    <xf numFmtId="0" fontId="14" fillId="34" borderId="11" xfId="0" applyFont="1" applyFill="1" applyBorder="1" applyAlignment="1" applyProtection="1">
      <alignment horizontal="left" vertical="center" shrinkToFit="1"/>
      <protection/>
    </xf>
    <xf numFmtId="0" fontId="75" fillId="0" borderId="0" xfId="0" applyFont="1" applyAlignment="1" applyProtection="1">
      <alignment horizontal="left" vertical="center" shrinkToFit="1"/>
      <protection/>
    </xf>
    <xf numFmtId="0" fontId="74" fillId="0" borderId="0" xfId="0" applyFont="1" applyAlignment="1" applyProtection="1">
      <alignment vertical="center" shrinkToFit="1"/>
      <protection/>
    </xf>
    <xf numFmtId="0" fontId="17" fillId="0" borderId="11"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top" shrinkToFit="1"/>
      <protection locked="0"/>
    </xf>
    <xf numFmtId="0" fontId="0" fillId="0" borderId="0" xfId="0" applyAlignment="1" applyProtection="1">
      <alignment vertical="center" shrinkToFit="1"/>
      <protection/>
    </xf>
    <xf numFmtId="0" fontId="18" fillId="0" borderId="11" xfId="0" applyFont="1" applyBorder="1" applyAlignment="1" applyProtection="1">
      <alignment horizontal="left" vertical="top" shrinkToFit="1"/>
      <protection locked="0"/>
    </xf>
    <xf numFmtId="0" fontId="19" fillId="0" borderId="0" xfId="0" applyFont="1" applyAlignment="1" applyProtection="1">
      <alignment vertical="center" shrinkToFit="1"/>
      <protection/>
    </xf>
    <xf numFmtId="0" fontId="17" fillId="0" borderId="0" xfId="60" applyFont="1">
      <alignment vertical="center"/>
      <protection/>
    </xf>
    <xf numFmtId="0" fontId="21" fillId="0" borderId="0" xfId="60">
      <alignment vertical="center"/>
      <protection/>
    </xf>
    <xf numFmtId="177" fontId="22" fillId="0" borderId="11" xfId="60" applyNumberFormat="1" applyFont="1" applyBorder="1" applyAlignment="1" applyProtection="1">
      <alignment horizontal="right" vertical="center"/>
      <protection locked="0"/>
    </xf>
    <xf numFmtId="0" fontId="24" fillId="0" borderId="0" xfId="60" applyFont="1">
      <alignment vertical="center"/>
      <protection/>
    </xf>
    <xf numFmtId="0" fontId="25" fillId="0" borderId="0" xfId="60" applyFont="1">
      <alignment vertical="center"/>
      <protection/>
    </xf>
    <xf numFmtId="0" fontId="21" fillId="0" borderId="0" xfId="60" applyFont="1">
      <alignment vertical="center"/>
      <protection/>
    </xf>
    <xf numFmtId="0" fontId="75" fillId="0" borderId="11" xfId="0" applyFont="1" applyBorder="1" applyAlignment="1" applyProtection="1">
      <alignment vertical="center" shrinkToFit="1"/>
      <protection/>
    </xf>
    <xf numFmtId="49" fontId="6" fillId="0" borderId="11" xfId="0" applyNumberFormat="1" applyFont="1" applyFill="1" applyBorder="1" applyAlignment="1" applyProtection="1">
      <alignment horizontal="right" vertical="center"/>
      <protection locked="0"/>
    </xf>
    <xf numFmtId="49" fontId="5" fillId="0" borderId="11" xfId="0" applyNumberFormat="1" applyFont="1" applyFill="1" applyBorder="1" applyAlignment="1" applyProtection="1">
      <alignment horizontal="right" vertical="center"/>
      <protection locked="0"/>
    </xf>
    <xf numFmtId="49" fontId="11" fillId="0" borderId="11" xfId="0" applyNumberFormat="1" applyFont="1" applyFill="1" applyBorder="1" applyAlignment="1" applyProtection="1">
      <alignment horizontal="right" vertical="center"/>
      <protection locked="0"/>
    </xf>
    <xf numFmtId="49" fontId="11" fillId="0" borderId="13" xfId="0" applyNumberFormat="1" applyFont="1" applyFill="1" applyBorder="1" applyAlignment="1" applyProtection="1">
      <alignment horizontal="right" vertical="center"/>
      <protection locked="0"/>
    </xf>
    <xf numFmtId="0" fontId="27" fillId="0" borderId="11" xfId="60" applyFont="1" applyBorder="1" applyAlignment="1">
      <alignment horizontal="center" vertical="center" wrapText="1"/>
      <protection/>
    </xf>
    <xf numFmtId="0" fontId="27" fillId="0" borderId="0" xfId="60" applyFont="1">
      <alignment vertical="center"/>
      <protection/>
    </xf>
    <xf numFmtId="0" fontId="27" fillId="0" borderId="11" xfId="60" applyFont="1" applyBorder="1" applyAlignment="1">
      <alignment horizontal="center" vertical="center"/>
      <protection/>
    </xf>
    <xf numFmtId="0" fontId="11" fillId="34" borderId="13" xfId="0" applyFont="1" applyFill="1" applyBorder="1" applyAlignment="1" applyProtection="1">
      <alignment horizontal="left" vertical="center" wrapText="1"/>
      <protection/>
    </xf>
    <xf numFmtId="0" fontId="11" fillId="34" borderId="11" xfId="0" applyFont="1" applyFill="1" applyBorder="1" applyAlignment="1" applyProtection="1">
      <alignment horizontal="left" vertical="center" wrapText="1"/>
      <protection/>
    </xf>
    <xf numFmtId="0" fontId="17" fillId="0" borderId="25" xfId="0" applyFont="1" applyBorder="1" applyAlignment="1" applyProtection="1">
      <alignment horizontal="left" vertical="top" shrinkToFit="1"/>
      <protection locked="0"/>
    </xf>
    <xf numFmtId="38" fontId="17" fillId="0" borderId="25" xfId="48" applyFont="1" applyBorder="1" applyAlignment="1" applyProtection="1">
      <alignment horizontal="right" vertical="top" wrapText="1"/>
      <protection locked="0"/>
    </xf>
    <xf numFmtId="0" fontId="17" fillId="0" borderId="25" xfId="0" applyFont="1" applyBorder="1" applyAlignment="1" applyProtection="1">
      <alignment horizontal="left" vertical="top" wrapText="1"/>
      <protection locked="0"/>
    </xf>
    <xf numFmtId="0" fontId="18" fillId="0" borderId="25" xfId="0" applyFont="1" applyBorder="1" applyAlignment="1" applyProtection="1">
      <alignment horizontal="left" vertical="top" shrinkToFit="1"/>
      <protection locked="0"/>
    </xf>
    <xf numFmtId="0" fontId="17" fillId="0" borderId="13" xfId="0" applyFont="1" applyBorder="1" applyAlignment="1" applyProtection="1">
      <alignment horizontal="center" vertical="top" shrinkToFit="1"/>
      <protection locked="0"/>
    </xf>
    <xf numFmtId="38" fontId="17" fillId="0" borderId="13" xfId="48" applyFont="1" applyBorder="1" applyAlignment="1" applyProtection="1">
      <alignment horizontal="right" vertical="top" wrapText="1"/>
      <protection locked="0"/>
    </xf>
    <xf numFmtId="0" fontId="17" fillId="0" borderId="13" xfId="0" applyFont="1" applyBorder="1" applyAlignment="1" applyProtection="1">
      <alignment horizontal="left" vertical="top" wrapText="1"/>
      <protection locked="0"/>
    </xf>
    <xf numFmtId="0" fontId="18" fillId="0" borderId="13" xfId="0" applyFont="1" applyBorder="1" applyAlignment="1" applyProtection="1">
      <alignment horizontal="left" vertical="top" shrinkToFit="1"/>
      <protection locked="0"/>
    </xf>
    <xf numFmtId="0" fontId="14" fillId="34" borderId="25" xfId="0" applyFont="1" applyFill="1" applyBorder="1" applyAlignment="1" applyProtection="1">
      <alignment horizontal="left" vertical="center" shrinkToFit="1"/>
      <protection/>
    </xf>
    <xf numFmtId="0" fontId="17" fillId="0" borderId="13" xfId="0" applyFont="1" applyBorder="1" applyAlignment="1" applyProtection="1">
      <alignment horizontal="center" vertical="top" wrapText="1"/>
      <protection locked="0"/>
    </xf>
    <xf numFmtId="0" fontId="14" fillId="34" borderId="13" xfId="0" applyFont="1" applyFill="1" applyBorder="1" applyAlignment="1" applyProtection="1">
      <alignment horizontal="left" vertical="center" shrinkToFit="1"/>
      <protection/>
    </xf>
    <xf numFmtId="38" fontId="17" fillId="0" borderId="26" xfId="48" applyFont="1" applyBorder="1" applyAlignment="1" applyProtection="1">
      <alignment horizontal="right" vertical="top" wrapText="1"/>
      <protection locked="0"/>
    </xf>
    <xf numFmtId="0" fontId="27" fillId="0" borderId="11" xfId="60" applyFont="1" applyFill="1" applyBorder="1" applyAlignment="1" applyProtection="1">
      <alignment horizontal="center" vertical="center"/>
      <protection locked="0"/>
    </xf>
    <xf numFmtId="0" fontId="22" fillId="0" borderId="11" xfId="60" applyFont="1" applyFill="1" applyBorder="1" applyAlignment="1" applyProtection="1">
      <alignment horizontal="center" vertical="center" shrinkToFit="1"/>
      <protection locked="0"/>
    </xf>
    <xf numFmtId="176" fontId="22" fillId="0" borderId="11" xfId="60" applyNumberFormat="1" applyFont="1" applyFill="1" applyBorder="1" applyAlignment="1" applyProtection="1">
      <alignment horizontal="right" vertical="center"/>
      <protection locked="0"/>
    </xf>
    <xf numFmtId="177" fontId="22" fillId="0" borderId="11" xfId="60" applyNumberFormat="1" applyFont="1" applyFill="1" applyBorder="1" applyAlignment="1" applyProtection="1">
      <alignment horizontal="left" vertical="center" wrapText="1"/>
      <protection locked="0"/>
    </xf>
    <xf numFmtId="177" fontId="22" fillId="0" borderId="11" xfId="60" applyNumberFormat="1" applyFont="1" applyFill="1" applyBorder="1" applyAlignment="1" applyProtection="1">
      <alignment horizontal="right" vertical="center"/>
      <protection locked="0"/>
    </xf>
    <xf numFmtId="0" fontId="27" fillId="34" borderId="11" xfId="60" applyFont="1" applyFill="1" applyBorder="1" applyAlignment="1">
      <alignment horizontal="center" vertical="center"/>
      <protection/>
    </xf>
    <xf numFmtId="177" fontId="22" fillId="34" borderId="11" xfId="60" applyNumberFormat="1" applyFont="1" applyFill="1" applyBorder="1" applyAlignment="1" applyProtection="1">
      <alignment horizontal="right" vertical="center"/>
      <protection/>
    </xf>
    <xf numFmtId="181" fontId="80" fillId="0" borderId="0" xfId="0" applyNumberFormat="1" applyFont="1" applyAlignment="1">
      <alignment vertical="center"/>
    </xf>
    <xf numFmtId="0" fontId="30" fillId="0" borderId="11" xfId="60" applyFont="1" applyBorder="1" applyAlignment="1">
      <alignment horizontal="center" vertical="center" wrapText="1"/>
      <protection/>
    </xf>
    <xf numFmtId="0" fontId="17" fillId="0" borderId="27" xfId="0" applyFont="1" applyBorder="1" applyAlignment="1" applyProtection="1">
      <alignment horizontal="center" vertical="top" wrapText="1"/>
      <protection locked="0"/>
    </xf>
    <xf numFmtId="0" fontId="17" fillId="0" borderId="16" xfId="0" applyFont="1" applyBorder="1" applyAlignment="1" applyProtection="1">
      <alignment horizontal="center" vertical="top" wrapText="1"/>
      <protection locked="0"/>
    </xf>
    <xf numFmtId="0" fontId="65" fillId="0" borderId="0" xfId="0" applyFont="1" applyAlignment="1" applyProtection="1">
      <alignment vertical="center"/>
      <protection/>
    </xf>
    <xf numFmtId="0" fontId="65" fillId="0" borderId="0" xfId="0" applyFont="1" applyAlignment="1">
      <alignment vertical="center"/>
    </xf>
    <xf numFmtId="0" fontId="19" fillId="0" borderId="28" xfId="0" applyFont="1" applyBorder="1" applyAlignment="1" applyProtection="1">
      <alignment horizontal="left" vertical="center"/>
      <protection/>
    </xf>
    <xf numFmtId="0" fontId="81" fillId="0" borderId="28" xfId="0" applyFont="1" applyBorder="1" applyAlignment="1">
      <alignment vertical="center"/>
    </xf>
    <xf numFmtId="0" fontId="19" fillId="0" borderId="0" xfId="0" applyFont="1" applyAlignment="1" applyProtection="1">
      <alignment horizontal="left" vertical="center"/>
      <protection/>
    </xf>
    <xf numFmtId="0" fontId="81" fillId="0" borderId="0" xfId="0" applyFont="1" applyAlignment="1">
      <alignment vertical="center"/>
    </xf>
    <xf numFmtId="0" fontId="0" fillId="0" borderId="0" xfId="0" applyAlignment="1">
      <alignment vertical="center"/>
    </xf>
    <xf numFmtId="0" fontId="82" fillId="0" borderId="0" xfId="0" applyFont="1" applyFill="1" applyBorder="1" applyAlignment="1" applyProtection="1">
      <alignment horizontal="left" vertical="top" wrapText="1"/>
      <protection/>
    </xf>
    <xf numFmtId="0" fontId="65" fillId="0" borderId="0" xfId="0" applyFont="1" applyAlignment="1">
      <alignment horizontal="left" vertical="center"/>
    </xf>
    <xf numFmtId="38" fontId="14" fillId="0" borderId="11" xfId="48" applyFont="1" applyBorder="1" applyAlignment="1" applyProtection="1">
      <alignment horizontal="center" vertical="top" wrapText="1"/>
      <protection/>
    </xf>
    <xf numFmtId="38" fontId="16" fillId="0" borderId="11" xfId="48" applyFont="1" applyBorder="1" applyAlignment="1" applyProtection="1">
      <alignment horizontal="right" vertical="center" wrapText="1"/>
      <protection/>
    </xf>
    <xf numFmtId="0" fontId="14" fillId="0" borderId="11"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shrinkToFit="1"/>
      <protection/>
    </xf>
    <xf numFmtId="0" fontId="0" fillId="0" borderId="25" xfId="0" applyBorder="1" applyAlignment="1">
      <alignment horizontal="center" vertical="center" shrinkToFit="1"/>
    </xf>
    <xf numFmtId="0" fontId="15" fillId="0" borderId="24" xfId="0" applyFont="1" applyBorder="1" applyAlignment="1" applyProtection="1">
      <alignment horizontal="center" vertical="center" wrapText="1"/>
      <protection/>
    </xf>
    <xf numFmtId="0" fontId="15" fillId="0" borderId="25" xfId="0" applyFont="1" applyBorder="1" applyAlignment="1" applyProtection="1">
      <alignment horizontal="center" vertical="center"/>
      <protection/>
    </xf>
    <xf numFmtId="0" fontId="14" fillId="0" borderId="29" xfId="0" applyFont="1" applyBorder="1" applyAlignment="1" applyProtection="1">
      <alignment horizontal="center" vertical="center" shrinkToFit="1"/>
      <protection/>
    </xf>
    <xf numFmtId="0" fontId="14" fillId="0" borderId="16" xfId="0" applyFont="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0" borderId="25" xfId="0" applyFont="1" applyBorder="1" applyAlignment="1" applyProtection="1">
      <alignment horizontal="center" vertical="center" shrinkToFit="1"/>
      <protection/>
    </xf>
    <xf numFmtId="38" fontId="14" fillId="0" borderId="24" xfId="48" applyFont="1" applyBorder="1" applyAlignment="1" applyProtection="1">
      <alignment horizontal="right" vertical="center"/>
      <protection/>
    </xf>
    <xf numFmtId="38" fontId="14" fillId="0" borderId="25" xfId="48" applyFont="1" applyBorder="1" applyAlignment="1" applyProtection="1">
      <alignment horizontal="right" vertical="center"/>
      <protection/>
    </xf>
    <xf numFmtId="38" fontId="14" fillId="0" borderId="24" xfId="48" applyFont="1" applyBorder="1" applyAlignment="1" applyProtection="1">
      <alignment horizontal="right" vertical="center" wrapText="1"/>
      <protection/>
    </xf>
    <xf numFmtId="38" fontId="14" fillId="0" borderId="25" xfId="48" applyFont="1" applyBorder="1" applyAlignment="1" applyProtection="1">
      <alignment horizontal="right" vertical="center" wrapText="1"/>
      <protection/>
    </xf>
    <xf numFmtId="0" fontId="14" fillId="0" borderId="24" xfId="0" applyFont="1" applyBorder="1" applyAlignment="1" applyProtection="1">
      <alignment horizontal="center" vertical="center" wrapText="1"/>
      <protection/>
    </xf>
    <xf numFmtId="0" fontId="0" fillId="0" borderId="25" xfId="0" applyBorder="1" applyAlignment="1">
      <alignment horizontal="center" vertical="center" wrapText="1"/>
    </xf>
    <xf numFmtId="0" fontId="27" fillId="0" borderId="0" xfId="60" applyFont="1" applyAlignment="1">
      <alignment horizontal="left" vertical="center"/>
      <protection/>
    </xf>
    <xf numFmtId="0" fontId="27" fillId="0" borderId="11" xfId="60" applyFont="1" applyBorder="1" applyAlignment="1">
      <alignment horizontal="center" vertical="center"/>
      <protection/>
    </xf>
    <xf numFmtId="0" fontId="27" fillId="0" borderId="11" xfId="60" applyFont="1" applyBorder="1" applyAlignment="1">
      <alignment horizontal="center" vertical="center" wrapText="1"/>
      <protection/>
    </xf>
    <xf numFmtId="0" fontId="27" fillId="0" borderId="11" xfId="60" applyFont="1" applyBorder="1" applyAlignment="1">
      <alignment horizontal="left" vertical="center" wrapText="1"/>
      <protection/>
    </xf>
    <xf numFmtId="0" fontId="27" fillId="0" borderId="11" xfId="60" applyFont="1" applyBorder="1" applyAlignment="1">
      <alignment horizontal="left" vertical="center"/>
      <protection/>
    </xf>
    <xf numFmtId="0" fontId="27" fillId="0" borderId="11" xfId="60" applyFont="1" applyBorder="1" applyAlignment="1">
      <alignment horizontal="center" vertical="center" textRotation="255"/>
      <protection/>
    </xf>
    <xf numFmtId="0" fontId="27" fillId="0" borderId="11" xfId="60" applyFont="1" applyBorder="1" applyAlignment="1">
      <alignment vertical="center"/>
      <protection/>
    </xf>
    <xf numFmtId="0" fontId="26" fillId="0" borderId="0" xfId="60" applyFont="1" applyAlignment="1">
      <alignment vertical="center"/>
      <protection/>
    </xf>
    <xf numFmtId="0" fontId="23" fillId="0" borderId="30" xfId="60" applyFont="1" applyBorder="1" applyAlignment="1">
      <alignment horizontal="center" vertical="center"/>
      <protection/>
    </xf>
    <xf numFmtId="0" fontId="83" fillId="0" borderId="0" xfId="0" applyFont="1" applyAlignment="1">
      <alignment vertical="center"/>
    </xf>
    <xf numFmtId="0" fontId="11" fillId="34" borderId="31" xfId="0" applyFont="1" applyFill="1" applyBorder="1" applyAlignment="1" applyProtection="1">
      <alignment horizontal="left" vertical="center" wrapText="1"/>
      <protection/>
    </xf>
    <xf numFmtId="0" fontId="11" fillId="34" borderId="32" xfId="0" applyFont="1" applyFill="1" applyBorder="1" applyAlignment="1" applyProtection="1">
      <alignment horizontal="left" vertical="center" wrapText="1"/>
      <protection/>
    </xf>
    <xf numFmtId="0" fontId="11" fillId="34" borderId="33" xfId="0" applyFont="1" applyFill="1" applyBorder="1" applyAlignment="1" applyProtection="1">
      <alignment horizontal="left" vertical="center" wrapText="1"/>
      <protection/>
    </xf>
    <xf numFmtId="0" fontId="11" fillId="34" borderId="34" xfId="0" applyFont="1" applyFill="1" applyBorder="1" applyAlignment="1" applyProtection="1">
      <alignment horizontal="left" vertical="center" wrapText="1"/>
      <protection/>
    </xf>
    <xf numFmtId="0" fontId="4" fillId="34" borderId="35" xfId="0" applyFont="1" applyFill="1" applyBorder="1" applyAlignment="1" applyProtection="1">
      <alignment horizontal="center" vertical="center"/>
      <protection/>
    </xf>
    <xf numFmtId="0" fontId="4" fillId="34" borderId="36" xfId="0" applyFont="1" applyFill="1" applyBorder="1" applyAlignment="1" applyProtection="1">
      <alignment horizontal="center" vertical="center"/>
      <protection/>
    </xf>
    <xf numFmtId="0" fontId="11" fillId="34" borderId="37" xfId="0" applyFont="1" applyFill="1" applyBorder="1" applyAlignment="1" applyProtection="1">
      <alignment horizontal="left" vertical="center" wrapText="1"/>
      <protection/>
    </xf>
    <xf numFmtId="0" fontId="11" fillId="34" borderId="38" xfId="0" applyFont="1" applyFill="1" applyBorder="1" applyAlignment="1" applyProtection="1">
      <alignment horizontal="left" vertical="center" wrapText="1"/>
      <protection/>
    </xf>
    <xf numFmtId="38" fontId="7" fillId="0" borderId="11" xfId="48" applyFont="1" applyBorder="1" applyAlignment="1">
      <alignment horizontal="center" vertical="center" wrapText="1"/>
    </xf>
    <xf numFmtId="0" fontId="11" fillId="34" borderId="13" xfId="0" applyFont="1" applyFill="1" applyBorder="1" applyAlignment="1" applyProtection="1">
      <alignment horizontal="left" vertical="center" wrapText="1"/>
      <protection/>
    </xf>
    <xf numFmtId="0" fontId="11" fillId="34" borderId="39" xfId="0" applyFont="1" applyFill="1" applyBorder="1" applyAlignment="1" applyProtection="1">
      <alignment horizontal="left" vertical="center" wrapText="1"/>
      <protection/>
    </xf>
    <xf numFmtId="0" fontId="11" fillId="34" borderId="40" xfId="0" applyFont="1" applyFill="1" applyBorder="1" applyAlignment="1" applyProtection="1">
      <alignment horizontal="left" vertical="center" wrapText="1"/>
      <protection/>
    </xf>
    <xf numFmtId="0" fontId="8" fillId="0" borderId="11" xfId="0" applyFont="1" applyBorder="1" applyAlignment="1">
      <alignment horizontal="center" vertical="center" wrapText="1"/>
    </xf>
    <xf numFmtId="38" fontId="8" fillId="0" borderId="11" xfId="48" applyFont="1" applyBorder="1" applyAlignment="1">
      <alignment horizontal="center" vertical="center" wrapText="1"/>
    </xf>
    <xf numFmtId="0" fontId="11" fillId="34" borderId="11" xfId="0" applyFont="1" applyFill="1" applyBorder="1" applyAlignment="1" applyProtection="1">
      <alignment horizontal="center" vertical="center" textRotation="255" wrapText="1"/>
      <protection/>
    </xf>
    <xf numFmtId="0" fontId="11" fillId="34" borderId="13" xfId="0" applyFont="1" applyFill="1" applyBorder="1" applyAlignment="1" applyProtection="1">
      <alignment horizontal="center" vertical="center" textRotation="255" wrapText="1"/>
      <protection/>
    </xf>
    <xf numFmtId="0" fontId="11" fillId="34" borderId="41" xfId="0" applyFont="1" applyFill="1" applyBorder="1" applyAlignment="1" applyProtection="1">
      <alignment horizontal="left" vertical="center" wrapText="1"/>
      <protection/>
    </xf>
    <xf numFmtId="0" fontId="8" fillId="0" borderId="24" xfId="0" applyFont="1" applyBorder="1" applyAlignment="1">
      <alignment horizontal="center" vertical="center" wrapText="1"/>
    </xf>
    <xf numFmtId="183" fontId="3" fillId="34" borderId="14" xfId="48" applyNumberFormat="1" applyFont="1" applyFill="1" applyBorder="1" applyAlignment="1" applyProtection="1">
      <alignment horizontal="right" vertical="center" wrapText="1"/>
      <protection/>
    </xf>
    <xf numFmtId="0" fontId="0" fillId="0" borderId="16" xfId="0" applyBorder="1" applyAlignment="1">
      <alignment horizontal="center" vertical="center" wrapText="1"/>
    </xf>
    <xf numFmtId="0" fontId="4" fillId="34" borderId="17" xfId="0" applyFont="1" applyFill="1" applyBorder="1" applyAlignment="1" applyProtection="1">
      <alignment horizontal="center" vertical="center" wrapText="1"/>
      <protection/>
    </xf>
    <xf numFmtId="38" fontId="8" fillId="0" borderId="29" xfId="48" applyFont="1" applyBorder="1" applyAlignment="1">
      <alignment horizontal="center" vertical="center" wrapText="1"/>
    </xf>
    <xf numFmtId="38" fontId="10" fillId="0" borderId="31" xfId="48" applyFont="1" applyBorder="1" applyAlignment="1">
      <alignment horizontal="center" vertical="center" wrapText="1"/>
    </xf>
    <xf numFmtId="38" fontId="9" fillId="34" borderId="33" xfId="48" applyFont="1" applyFill="1" applyBorder="1" applyAlignment="1" applyProtection="1">
      <alignment horizontal="center" vertical="center" wrapText="1"/>
      <protection/>
    </xf>
    <xf numFmtId="0" fontId="4" fillId="34" borderId="31"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38" fontId="8" fillId="0" borderId="31" xfId="48" applyFont="1" applyBorder="1" applyAlignment="1">
      <alignment horizontal="center" vertical="center" wrapText="1"/>
    </xf>
    <xf numFmtId="38" fontId="9" fillId="34" borderId="14" xfId="48"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38" fontId="9" fillId="34" borderId="42" xfId="48" applyFont="1" applyFill="1" applyBorder="1" applyAlignment="1" applyProtection="1">
      <alignment horizontal="center" vertical="center" wrapText="1"/>
      <protection/>
    </xf>
    <xf numFmtId="38" fontId="3" fillId="34" borderId="39" xfId="48" applyFont="1" applyFill="1" applyBorder="1" applyAlignment="1" applyProtection="1">
      <alignment horizontal="right" vertical="center" wrapText="1"/>
      <protection/>
    </xf>
    <xf numFmtId="38" fontId="3" fillId="34" borderId="43" xfId="48" applyFont="1" applyFill="1" applyBorder="1" applyAlignment="1" applyProtection="1">
      <alignment horizontal="right" vertical="center" wrapText="1"/>
      <protection/>
    </xf>
    <xf numFmtId="0" fontId="4" fillId="34" borderId="15" xfId="0" applyFont="1" applyFill="1" applyBorder="1" applyAlignment="1" applyProtection="1">
      <alignment horizontal="center" vertical="center" wrapText="1"/>
      <protection/>
    </xf>
    <xf numFmtId="0" fontId="74" fillId="0" borderId="28" xfId="0" applyFont="1" applyBorder="1" applyAlignment="1">
      <alignment vertical="center"/>
    </xf>
    <xf numFmtId="0" fontId="4" fillId="34" borderId="44" xfId="0" applyFont="1" applyFill="1" applyBorder="1" applyAlignment="1" applyProtection="1">
      <alignment horizontal="center" vertical="center" wrapText="1"/>
      <protection/>
    </xf>
    <xf numFmtId="0" fontId="12" fillId="0" borderId="28" xfId="0" applyFont="1" applyBorder="1" applyAlignment="1">
      <alignment horizontal="left" vertical="center"/>
    </xf>
    <xf numFmtId="38" fontId="74" fillId="0" borderId="0" xfId="48" applyFont="1" applyBorder="1" applyAlignment="1">
      <alignment vertical="center"/>
    </xf>
    <xf numFmtId="0" fontId="74" fillId="0" borderId="0" xfId="0" applyFont="1" applyBorder="1" applyAlignment="1">
      <alignment vertical="center"/>
    </xf>
    <xf numFmtId="183" fontId="3" fillId="34" borderId="26" xfId="48" applyNumberFormat="1" applyFont="1" applyFill="1" applyBorder="1" applyAlignment="1" applyProtection="1">
      <alignment horizontal="right" vertical="center" wrapText="1"/>
      <protection/>
    </xf>
    <xf numFmtId="183" fontId="3" fillId="34" borderId="45" xfId="48" applyNumberFormat="1" applyFont="1" applyFill="1" applyBorder="1" applyAlignment="1" applyProtection="1">
      <alignment horizontal="right" vertical="center" wrapText="1"/>
      <protection/>
    </xf>
    <xf numFmtId="0" fontId="11" fillId="34" borderId="44" xfId="0" applyFont="1" applyFill="1" applyBorder="1" applyAlignment="1" applyProtection="1">
      <alignment horizontal="left" vertical="center" wrapText="1"/>
      <protection/>
    </xf>
    <xf numFmtId="0" fontId="11" fillId="34" borderId="15" xfId="0" applyFont="1" applyFill="1" applyBorder="1" applyAlignment="1" applyProtection="1">
      <alignment horizontal="left" vertical="center" wrapText="1"/>
      <protection/>
    </xf>
    <xf numFmtId="0" fontId="11" fillId="34" borderId="46" xfId="0" applyFont="1" applyFill="1" applyBorder="1" applyAlignment="1" applyProtection="1">
      <alignment horizontal="left" vertical="center" wrapText="1"/>
      <protection/>
    </xf>
    <xf numFmtId="0" fontId="11" fillId="34" borderId="29" xfId="0" applyFont="1" applyFill="1" applyBorder="1" applyAlignment="1" applyProtection="1">
      <alignment horizontal="left" vertical="center" wrapText="1"/>
      <protection/>
    </xf>
    <xf numFmtId="183" fontId="3" fillId="34" borderId="17" xfId="0" applyNumberFormat="1" applyFont="1" applyFill="1" applyBorder="1" applyAlignment="1" applyProtection="1">
      <alignment horizontal="right" vertical="center" wrapText="1"/>
      <protection/>
    </xf>
    <xf numFmtId="183" fontId="3" fillId="34" borderId="34" xfId="0" applyNumberFormat="1" applyFont="1" applyFill="1" applyBorder="1" applyAlignment="1" applyProtection="1">
      <alignment horizontal="right" vertical="center" wrapText="1"/>
      <protection/>
    </xf>
    <xf numFmtId="183" fontId="3" fillId="34" borderId="16" xfId="0" applyNumberFormat="1" applyFont="1" applyFill="1" applyBorder="1" applyAlignment="1" applyProtection="1">
      <alignment horizontal="right" vertical="center" wrapText="1"/>
      <protection/>
    </xf>
    <xf numFmtId="0" fontId="13" fillId="0" borderId="0" xfId="0" applyFont="1" applyAlignment="1" applyProtection="1">
      <alignment horizontal="center" vertical="center" shrinkToFit="1"/>
      <protection locked="0"/>
    </xf>
    <xf numFmtId="0" fontId="84" fillId="0" borderId="0" xfId="0" applyFont="1" applyAlignment="1" applyProtection="1">
      <alignment horizontal="center" vertical="center" shrinkToFit="1"/>
      <protection locked="0"/>
    </xf>
    <xf numFmtId="0" fontId="84" fillId="0" borderId="0" xfId="0" applyFont="1" applyAlignment="1">
      <alignment horizontal="center" vertical="center" shrinkToFit="1"/>
    </xf>
    <xf numFmtId="0" fontId="57" fillId="0" borderId="0" xfId="0" applyFont="1" applyAlignment="1" applyProtection="1">
      <alignment horizontal="center" vertical="center"/>
      <protection locked="0"/>
    </xf>
    <xf numFmtId="56" fontId="17" fillId="0" borderId="11" xfId="0" applyNumberFormat="1" applyFont="1" applyBorder="1" applyAlignment="1" applyProtection="1">
      <alignment horizontal="left" vertical="top" shrinkToFit="1"/>
      <protection locked="0"/>
    </xf>
    <xf numFmtId="0" fontId="17" fillId="0" borderId="11" xfId="0" applyFont="1" applyBorder="1" applyAlignment="1" applyProtection="1">
      <alignment horizontal="left" vertical="top" shrinkToFit="1"/>
      <protection locked="0"/>
    </xf>
    <xf numFmtId="0" fontId="17" fillId="0" borderId="13" xfId="0" applyFont="1" applyBorder="1" applyAlignment="1" applyProtection="1">
      <alignment horizontal="left" vertical="top"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92"/>
  <sheetViews>
    <sheetView tabSelected="1" view="pageBreakPreview" zoomScale="80" zoomScaleSheetLayoutView="80" zoomScalePageLayoutView="0" workbookViewId="0" topLeftCell="A1">
      <selection activeCell="D6" sqref="D6"/>
    </sheetView>
  </sheetViews>
  <sheetFormatPr defaultColWidth="9.140625" defaultRowHeight="15"/>
  <cols>
    <col min="1" max="1" width="7.28125" style="14" customWidth="1"/>
    <col min="2" max="2" width="28.28125" style="15" customWidth="1"/>
    <col min="3" max="3" width="1.8515625" style="14" customWidth="1"/>
    <col min="4" max="4" width="8.57421875" style="14" customWidth="1"/>
    <col min="5" max="5" width="7.00390625" style="14" customWidth="1"/>
    <col min="6" max="6" width="23.7109375" style="81" customWidth="1"/>
    <col min="7" max="7" width="29.00390625" style="85" customWidth="1"/>
    <col min="8" max="8" width="12.140625" style="25" customWidth="1"/>
    <col min="9" max="9" width="12.140625" style="26" customWidth="1"/>
    <col min="10" max="13" width="12.57421875" style="26" customWidth="1"/>
    <col min="14" max="14" width="14.421875" style="26" customWidth="1"/>
    <col min="15" max="15" width="8.57421875" style="14" customWidth="1"/>
    <col min="16" max="16" width="11.00390625" style="14" customWidth="1"/>
    <col min="17" max="17" width="16.8515625" style="85" customWidth="1"/>
    <col min="18" max="16384" width="9.00390625" style="14" customWidth="1"/>
  </cols>
  <sheetData>
    <row r="1" spans="4:17" ht="14.25">
      <c r="D1" s="16" t="s">
        <v>80</v>
      </c>
      <c r="E1" s="17"/>
      <c r="F1" s="79"/>
      <c r="G1" s="82"/>
      <c r="H1" s="18"/>
      <c r="I1" s="19"/>
      <c r="J1" s="19"/>
      <c r="K1" s="19"/>
      <c r="L1" s="19"/>
      <c r="M1" s="19"/>
      <c r="N1" s="19"/>
      <c r="O1" s="17"/>
      <c r="P1" s="17"/>
      <c r="Q1" s="82"/>
    </row>
    <row r="2" spans="4:17" ht="27" customHeight="1">
      <c r="D2" s="210" t="s">
        <v>127</v>
      </c>
      <c r="E2" s="211"/>
      <c r="F2" s="211"/>
      <c r="G2" s="211"/>
      <c r="H2" s="212"/>
      <c r="I2" s="212"/>
      <c r="J2" s="212"/>
      <c r="K2" s="212"/>
      <c r="L2" s="212"/>
      <c r="M2" s="212"/>
      <c r="N2" s="212"/>
      <c r="O2" s="212"/>
      <c r="P2" s="212"/>
      <c r="Q2" s="212"/>
    </row>
    <row r="3" spans="1:17" ht="15.75" customHeight="1">
      <c r="A3" s="14" t="s">
        <v>32</v>
      </c>
      <c r="D3" s="20"/>
      <c r="E3" s="17"/>
      <c r="F3" s="79"/>
      <c r="G3" s="82"/>
      <c r="H3" s="18"/>
      <c r="I3" s="19"/>
      <c r="J3" s="19"/>
      <c r="K3" s="19"/>
      <c r="L3" s="19"/>
      <c r="M3" s="19"/>
      <c r="N3" s="19"/>
      <c r="O3" s="17"/>
      <c r="P3" s="17"/>
      <c r="Q3" s="82"/>
    </row>
    <row r="4" spans="4:17" ht="13.5" customHeight="1">
      <c r="D4" s="138" t="s">
        <v>13</v>
      </c>
      <c r="E4" s="141" t="s">
        <v>30</v>
      </c>
      <c r="F4" s="143" t="s">
        <v>28</v>
      </c>
      <c r="G4" s="145" t="s">
        <v>14</v>
      </c>
      <c r="H4" s="147" t="s">
        <v>42</v>
      </c>
      <c r="I4" s="149" t="s">
        <v>2</v>
      </c>
      <c r="J4" s="136" t="s">
        <v>3</v>
      </c>
      <c r="K4" s="136"/>
      <c r="L4" s="136"/>
      <c r="M4" s="136"/>
      <c r="N4" s="137" t="s">
        <v>4</v>
      </c>
      <c r="O4" s="138" t="s">
        <v>5</v>
      </c>
      <c r="P4" s="151" t="s">
        <v>71</v>
      </c>
      <c r="Q4" s="139" t="s">
        <v>72</v>
      </c>
    </row>
    <row r="5" spans="1:17" ht="24" customHeight="1">
      <c r="A5" s="21" t="s">
        <v>31</v>
      </c>
      <c r="B5" s="70" t="s">
        <v>38</v>
      </c>
      <c r="C5" s="22"/>
      <c r="D5" s="138"/>
      <c r="E5" s="142"/>
      <c r="F5" s="144"/>
      <c r="G5" s="146"/>
      <c r="H5" s="148"/>
      <c r="I5" s="150"/>
      <c r="J5" s="72" t="s">
        <v>6</v>
      </c>
      <c r="K5" s="72" t="s">
        <v>7</v>
      </c>
      <c r="L5" s="72" t="s">
        <v>8</v>
      </c>
      <c r="M5" s="73" t="s">
        <v>9</v>
      </c>
      <c r="N5" s="137"/>
      <c r="O5" s="138"/>
      <c r="P5" s="152"/>
      <c r="Q5" s="140"/>
    </row>
    <row r="6" spans="1:17" ht="17.25" customHeight="1">
      <c r="A6" s="24" t="s">
        <v>74</v>
      </c>
      <c r="B6" s="23" t="s">
        <v>16</v>
      </c>
      <c r="C6" s="22"/>
      <c r="D6" s="214"/>
      <c r="E6" s="74"/>
      <c r="F6" s="80" t="e">
        <f>VLOOKUP(E6,$A$6:$B$14,2,FALSE)</f>
        <v>#N/A</v>
      </c>
      <c r="G6" s="83"/>
      <c r="H6" s="75"/>
      <c r="I6" s="76"/>
      <c r="J6" s="76"/>
      <c r="K6" s="76"/>
      <c r="L6" s="76"/>
      <c r="M6" s="76"/>
      <c r="N6" s="123"/>
      <c r="O6" s="77"/>
      <c r="P6" s="77"/>
      <c r="Q6" s="86"/>
    </row>
    <row r="7" spans="1:17" ht="17.25" customHeight="1">
      <c r="A7" s="24" t="s">
        <v>75</v>
      </c>
      <c r="B7" s="23" t="s">
        <v>45</v>
      </c>
      <c r="C7" s="22"/>
      <c r="D7" s="214"/>
      <c r="E7" s="74"/>
      <c r="F7" s="80" t="e">
        <f aca="true" t="shared" si="0" ref="F7:F70">VLOOKUP(E7,$A$6:$B$14,2,FALSE)</f>
        <v>#N/A</v>
      </c>
      <c r="G7" s="83"/>
      <c r="H7" s="75"/>
      <c r="I7" s="76"/>
      <c r="J7" s="76"/>
      <c r="K7" s="76"/>
      <c r="L7" s="76"/>
      <c r="M7" s="76"/>
      <c r="N7" s="76"/>
      <c r="O7" s="77"/>
      <c r="P7" s="77"/>
      <c r="Q7" s="86"/>
    </row>
    <row r="8" spans="1:17" ht="17.25" customHeight="1">
      <c r="A8" s="24" t="s">
        <v>76</v>
      </c>
      <c r="B8" s="94" t="s">
        <v>78</v>
      </c>
      <c r="C8" s="22"/>
      <c r="D8" s="214"/>
      <c r="E8" s="74"/>
      <c r="F8" s="80" t="e">
        <f t="shared" si="0"/>
        <v>#N/A</v>
      </c>
      <c r="G8" s="83"/>
      <c r="H8" s="75"/>
      <c r="I8" s="76"/>
      <c r="J8" s="76"/>
      <c r="K8" s="76"/>
      <c r="L8" s="76"/>
      <c r="M8" s="76"/>
      <c r="N8" s="76"/>
      <c r="O8" s="77"/>
      <c r="P8" s="77"/>
      <c r="Q8" s="86"/>
    </row>
    <row r="9" spans="1:17" ht="17.25" customHeight="1">
      <c r="A9" s="24" t="s">
        <v>77</v>
      </c>
      <c r="B9" s="23" t="s">
        <v>18</v>
      </c>
      <c r="C9" s="22"/>
      <c r="D9" s="214"/>
      <c r="E9" s="74"/>
      <c r="F9" s="80" t="e">
        <f t="shared" si="0"/>
        <v>#N/A</v>
      </c>
      <c r="G9" s="83"/>
      <c r="H9" s="75"/>
      <c r="I9" s="76"/>
      <c r="J9" s="76"/>
      <c r="K9" s="76"/>
      <c r="L9" s="76"/>
      <c r="M9" s="76"/>
      <c r="N9" s="76"/>
      <c r="O9" s="77"/>
      <c r="P9" s="77"/>
      <c r="Q9" s="86"/>
    </row>
    <row r="10" spans="1:17" ht="17.25" customHeight="1">
      <c r="A10" s="24" t="s">
        <v>17</v>
      </c>
      <c r="B10" s="23" t="s">
        <v>20</v>
      </c>
      <c r="C10" s="22"/>
      <c r="D10" s="214"/>
      <c r="E10" s="74"/>
      <c r="F10" s="80" t="e">
        <f t="shared" si="0"/>
        <v>#N/A</v>
      </c>
      <c r="G10" s="83"/>
      <c r="H10" s="76"/>
      <c r="I10" s="76"/>
      <c r="J10" s="76"/>
      <c r="K10" s="76"/>
      <c r="L10" s="76"/>
      <c r="M10" s="76"/>
      <c r="N10" s="76"/>
      <c r="O10" s="77"/>
      <c r="P10" s="77"/>
      <c r="Q10" s="86"/>
    </row>
    <row r="11" spans="1:17" ht="17.25" customHeight="1">
      <c r="A11" s="24" t="s">
        <v>19</v>
      </c>
      <c r="B11" s="23" t="s">
        <v>21</v>
      </c>
      <c r="C11" s="22"/>
      <c r="D11" s="214"/>
      <c r="E11" s="78"/>
      <c r="F11" s="80" t="e">
        <f t="shared" si="0"/>
        <v>#N/A</v>
      </c>
      <c r="G11" s="84"/>
      <c r="H11" s="76"/>
      <c r="I11" s="76"/>
      <c r="J11" s="76"/>
      <c r="K11" s="76"/>
      <c r="L11" s="76"/>
      <c r="M11" s="76"/>
      <c r="N11" s="76"/>
      <c r="O11" s="77"/>
      <c r="P11" s="77"/>
      <c r="Q11" s="86"/>
    </row>
    <row r="12" spans="1:17" ht="17.25" customHeight="1">
      <c r="A12" s="24" t="s">
        <v>113</v>
      </c>
      <c r="B12" s="23" t="s">
        <v>33</v>
      </c>
      <c r="C12" s="22"/>
      <c r="D12" s="214"/>
      <c r="E12" s="78"/>
      <c r="F12" s="80" t="e">
        <f t="shared" si="0"/>
        <v>#N/A</v>
      </c>
      <c r="G12" s="84"/>
      <c r="H12" s="76"/>
      <c r="I12" s="76"/>
      <c r="J12" s="76"/>
      <c r="K12" s="76"/>
      <c r="L12" s="76"/>
      <c r="M12" s="76"/>
      <c r="N12" s="76"/>
      <c r="O12" s="77"/>
      <c r="P12" s="77"/>
      <c r="Q12" s="86"/>
    </row>
    <row r="13" spans="1:17" ht="17.25" customHeight="1">
      <c r="A13" s="24" t="s">
        <v>22</v>
      </c>
      <c r="B13" s="23" t="s">
        <v>34</v>
      </c>
      <c r="C13" s="22"/>
      <c r="D13" s="214"/>
      <c r="E13" s="78"/>
      <c r="F13" s="80" t="e">
        <f t="shared" si="0"/>
        <v>#N/A</v>
      </c>
      <c r="G13" s="84"/>
      <c r="H13" s="76"/>
      <c r="I13" s="76"/>
      <c r="J13" s="76"/>
      <c r="K13" s="76"/>
      <c r="L13" s="76"/>
      <c r="M13" s="76"/>
      <c r="N13" s="76"/>
      <c r="O13" s="77"/>
      <c r="P13" s="77"/>
      <c r="Q13" s="86"/>
    </row>
    <row r="14" spans="1:17" ht="17.25" customHeight="1">
      <c r="A14" s="71" t="s">
        <v>44</v>
      </c>
      <c r="B14" s="23" t="s">
        <v>15</v>
      </c>
      <c r="D14" s="214"/>
      <c r="E14" s="78"/>
      <c r="F14" s="80" t="e">
        <f t="shared" si="0"/>
        <v>#N/A</v>
      </c>
      <c r="G14" s="84"/>
      <c r="H14" s="76"/>
      <c r="I14" s="76"/>
      <c r="J14" s="76"/>
      <c r="K14" s="76"/>
      <c r="L14" s="76"/>
      <c r="M14" s="76"/>
      <c r="N14" s="76"/>
      <c r="O14" s="77"/>
      <c r="P14" s="77"/>
      <c r="Q14" s="86"/>
    </row>
    <row r="15" spans="1:17" ht="17.25" customHeight="1">
      <c r="A15" s="134" t="s">
        <v>79</v>
      </c>
      <c r="B15" s="135"/>
      <c r="D15" s="214"/>
      <c r="E15" s="78"/>
      <c r="F15" s="80" t="e">
        <f t="shared" si="0"/>
        <v>#N/A</v>
      </c>
      <c r="G15" s="84"/>
      <c r="H15" s="76"/>
      <c r="I15" s="76"/>
      <c r="J15" s="76"/>
      <c r="K15" s="76"/>
      <c r="L15" s="76"/>
      <c r="M15" s="76"/>
      <c r="N15" s="76"/>
      <c r="O15" s="77"/>
      <c r="P15" s="77"/>
      <c r="Q15" s="86"/>
    </row>
    <row r="16" spans="1:17" ht="17.25" customHeight="1">
      <c r="A16" s="127" t="s">
        <v>37</v>
      </c>
      <c r="B16" s="128"/>
      <c r="D16" s="214"/>
      <c r="E16" s="78"/>
      <c r="F16" s="80" t="e">
        <f t="shared" si="0"/>
        <v>#N/A</v>
      </c>
      <c r="G16" s="84"/>
      <c r="H16" s="76"/>
      <c r="I16" s="76"/>
      <c r="J16" s="76"/>
      <c r="K16" s="76"/>
      <c r="L16" s="76"/>
      <c r="M16" s="76"/>
      <c r="N16" s="76"/>
      <c r="O16" s="77"/>
      <c r="P16" s="77"/>
      <c r="Q16" s="86"/>
    </row>
    <row r="17" spans="4:17" ht="17.25" customHeight="1">
      <c r="D17" s="214"/>
      <c r="E17" s="78"/>
      <c r="F17" s="80" t="e">
        <f t="shared" si="0"/>
        <v>#N/A</v>
      </c>
      <c r="G17" s="84"/>
      <c r="H17" s="76"/>
      <c r="I17" s="76"/>
      <c r="J17" s="76"/>
      <c r="K17" s="76"/>
      <c r="L17" s="76"/>
      <c r="M17" s="76"/>
      <c r="N17" s="76"/>
      <c r="O17" s="77"/>
      <c r="P17" s="77"/>
      <c r="Q17" s="86"/>
    </row>
    <row r="18" spans="4:17" ht="17.25" customHeight="1">
      <c r="D18" s="214"/>
      <c r="E18" s="74"/>
      <c r="F18" s="80" t="e">
        <f t="shared" si="0"/>
        <v>#N/A</v>
      </c>
      <c r="G18" s="84"/>
      <c r="H18" s="76"/>
      <c r="I18" s="76"/>
      <c r="J18" s="76"/>
      <c r="K18" s="76"/>
      <c r="L18" s="76"/>
      <c r="M18" s="76"/>
      <c r="N18" s="76"/>
      <c r="O18" s="77"/>
      <c r="P18" s="77"/>
      <c r="Q18" s="86"/>
    </row>
    <row r="19" spans="4:17" ht="17.25" customHeight="1">
      <c r="D19" s="214"/>
      <c r="E19" s="74"/>
      <c r="F19" s="80" t="e">
        <f t="shared" si="0"/>
        <v>#N/A</v>
      </c>
      <c r="G19" s="84"/>
      <c r="H19" s="76"/>
      <c r="I19" s="76"/>
      <c r="J19" s="76"/>
      <c r="K19" s="76"/>
      <c r="L19" s="76"/>
      <c r="M19" s="76"/>
      <c r="N19" s="76"/>
      <c r="O19" s="77"/>
      <c r="P19" s="77"/>
      <c r="Q19" s="86"/>
    </row>
    <row r="20" spans="4:17" ht="17.25" customHeight="1">
      <c r="D20" s="214"/>
      <c r="E20" s="74"/>
      <c r="F20" s="80" t="e">
        <f t="shared" si="0"/>
        <v>#N/A</v>
      </c>
      <c r="G20" s="84"/>
      <c r="H20" s="76"/>
      <c r="I20" s="76"/>
      <c r="J20" s="76"/>
      <c r="K20" s="76"/>
      <c r="L20" s="76"/>
      <c r="M20" s="76"/>
      <c r="N20" s="76"/>
      <c r="O20" s="77"/>
      <c r="P20" s="77"/>
      <c r="Q20" s="86"/>
    </row>
    <row r="21" spans="4:17" ht="17.25" customHeight="1">
      <c r="D21" s="214"/>
      <c r="E21" s="78"/>
      <c r="F21" s="80" t="e">
        <f t="shared" si="0"/>
        <v>#N/A</v>
      </c>
      <c r="G21" s="84"/>
      <c r="H21" s="76"/>
      <c r="I21" s="76"/>
      <c r="J21" s="76"/>
      <c r="K21" s="76"/>
      <c r="L21" s="76"/>
      <c r="M21" s="76"/>
      <c r="N21" s="76"/>
      <c r="O21" s="77"/>
      <c r="P21" s="77"/>
      <c r="Q21" s="86"/>
    </row>
    <row r="22" spans="4:17" ht="17.25" customHeight="1">
      <c r="D22" s="214"/>
      <c r="E22" s="78"/>
      <c r="F22" s="80" t="e">
        <f t="shared" si="0"/>
        <v>#N/A</v>
      </c>
      <c r="G22" s="84"/>
      <c r="H22" s="76"/>
      <c r="I22" s="76"/>
      <c r="J22" s="76"/>
      <c r="K22" s="76"/>
      <c r="L22" s="76"/>
      <c r="M22" s="76"/>
      <c r="N22" s="76"/>
      <c r="O22" s="77"/>
      <c r="P22" s="77"/>
      <c r="Q22" s="86"/>
    </row>
    <row r="23" spans="4:17" ht="17.25" customHeight="1">
      <c r="D23" s="214"/>
      <c r="E23" s="78"/>
      <c r="F23" s="80" t="e">
        <f t="shared" si="0"/>
        <v>#N/A</v>
      </c>
      <c r="G23" s="84"/>
      <c r="H23" s="76"/>
      <c r="I23" s="76"/>
      <c r="J23" s="76"/>
      <c r="K23" s="76"/>
      <c r="L23" s="76"/>
      <c r="M23" s="76"/>
      <c r="N23" s="76"/>
      <c r="O23" s="77"/>
      <c r="P23" s="77"/>
      <c r="Q23" s="86"/>
    </row>
    <row r="24" spans="4:17" ht="17.25" customHeight="1">
      <c r="D24" s="214"/>
      <c r="E24" s="78"/>
      <c r="F24" s="80" t="e">
        <f t="shared" si="0"/>
        <v>#N/A</v>
      </c>
      <c r="G24" s="84"/>
      <c r="H24" s="76"/>
      <c r="I24" s="76"/>
      <c r="J24" s="76"/>
      <c r="K24" s="76"/>
      <c r="L24" s="76"/>
      <c r="M24" s="76"/>
      <c r="N24" s="76"/>
      <c r="O24" s="77"/>
      <c r="P24" s="77"/>
      <c r="Q24" s="86"/>
    </row>
    <row r="25" spans="4:17" ht="17.25" customHeight="1">
      <c r="D25" s="214"/>
      <c r="E25" s="78"/>
      <c r="F25" s="80" t="e">
        <f t="shared" si="0"/>
        <v>#N/A</v>
      </c>
      <c r="G25" s="84"/>
      <c r="H25" s="76"/>
      <c r="I25" s="76"/>
      <c r="J25" s="76"/>
      <c r="K25" s="76"/>
      <c r="L25" s="76"/>
      <c r="M25" s="76"/>
      <c r="N25" s="76"/>
      <c r="O25" s="77"/>
      <c r="P25" s="77"/>
      <c r="Q25" s="86"/>
    </row>
    <row r="26" spans="4:17" ht="17.25" customHeight="1">
      <c r="D26" s="214"/>
      <c r="E26" s="78"/>
      <c r="F26" s="80" t="e">
        <f t="shared" si="0"/>
        <v>#N/A</v>
      </c>
      <c r="G26" s="84"/>
      <c r="H26" s="76"/>
      <c r="I26" s="76"/>
      <c r="J26" s="76"/>
      <c r="K26" s="76"/>
      <c r="L26" s="76"/>
      <c r="M26" s="76"/>
      <c r="N26" s="76"/>
      <c r="O26" s="77"/>
      <c r="P26" s="77"/>
      <c r="Q26" s="86"/>
    </row>
    <row r="27" spans="4:17" ht="17.25" customHeight="1">
      <c r="D27" s="214"/>
      <c r="E27" s="78"/>
      <c r="F27" s="80" t="e">
        <f t="shared" si="0"/>
        <v>#N/A</v>
      </c>
      <c r="G27" s="84"/>
      <c r="H27" s="76"/>
      <c r="I27" s="76"/>
      <c r="J27" s="76"/>
      <c r="K27" s="76"/>
      <c r="L27" s="76"/>
      <c r="M27" s="76"/>
      <c r="N27" s="76"/>
      <c r="O27" s="77"/>
      <c r="P27" s="77"/>
      <c r="Q27" s="86"/>
    </row>
    <row r="28" spans="4:17" ht="17.25" customHeight="1">
      <c r="D28" s="214"/>
      <c r="E28" s="78"/>
      <c r="F28" s="80" t="e">
        <f t="shared" si="0"/>
        <v>#N/A</v>
      </c>
      <c r="G28" s="84"/>
      <c r="H28" s="76"/>
      <c r="I28" s="76"/>
      <c r="J28" s="76"/>
      <c r="K28" s="76"/>
      <c r="L28" s="76"/>
      <c r="M28" s="76"/>
      <c r="N28" s="76"/>
      <c r="O28" s="77"/>
      <c r="P28" s="77"/>
      <c r="Q28" s="86"/>
    </row>
    <row r="29" spans="4:17" ht="17.25" customHeight="1">
      <c r="D29" s="214"/>
      <c r="E29" s="78"/>
      <c r="F29" s="80" t="e">
        <f t="shared" si="0"/>
        <v>#N/A</v>
      </c>
      <c r="G29" s="84"/>
      <c r="H29" s="76"/>
      <c r="I29" s="76"/>
      <c r="J29" s="76"/>
      <c r="K29" s="76"/>
      <c r="L29" s="76"/>
      <c r="M29" s="76"/>
      <c r="N29" s="76"/>
      <c r="O29" s="77"/>
      <c r="P29" s="77"/>
      <c r="Q29" s="86"/>
    </row>
    <row r="30" spans="4:17" ht="17.25" customHeight="1">
      <c r="D30" s="214"/>
      <c r="E30" s="78"/>
      <c r="F30" s="80" t="e">
        <f t="shared" si="0"/>
        <v>#N/A</v>
      </c>
      <c r="G30" s="84"/>
      <c r="H30" s="76"/>
      <c r="I30" s="76"/>
      <c r="J30" s="76"/>
      <c r="K30" s="76"/>
      <c r="L30" s="76"/>
      <c r="M30" s="76"/>
      <c r="N30" s="76"/>
      <c r="O30" s="77"/>
      <c r="P30" s="77"/>
      <c r="Q30" s="86"/>
    </row>
    <row r="31" spans="4:17" ht="17.25" customHeight="1">
      <c r="D31" s="214"/>
      <c r="E31" s="78"/>
      <c r="F31" s="80" t="e">
        <f t="shared" si="0"/>
        <v>#N/A</v>
      </c>
      <c r="G31" s="84"/>
      <c r="H31" s="76"/>
      <c r="I31" s="76"/>
      <c r="J31" s="76"/>
      <c r="K31" s="76"/>
      <c r="L31" s="76"/>
      <c r="M31" s="76"/>
      <c r="N31" s="76"/>
      <c r="O31" s="77"/>
      <c r="P31" s="77"/>
      <c r="Q31" s="86"/>
    </row>
    <row r="32" spans="4:17" ht="17.25" customHeight="1">
      <c r="D32" s="214"/>
      <c r="E32" s="78"/>
      <c r="F32" s="80" t="e">
        <f t="shared" si="0"/>
        <v>#N/A</v>
      </c>
      <c r="G32" s="84"/>
      <c r="H32" s="76"/>
      <c r="I32" s="76"/>
      <c r="J32" s="76"/>
      <c r="K32" s="76"/>
      <c r="L32" s="76"/>
      <c r="M32" s="76"/>
      <c r="N32" s="76"/>
      <c r="O32" s="77"/>
      <c r="P32" s="77"/>
      <c r="Q32" s="86"/>
    </row>
    <row r="33" spans="4:17" ht="17.25" customHeight="1">
      <c r="D33" s="214"/>
      <c r="E33" s="78"/>
      <c r="F33" s="80" t="e">
        <f t="shared" si="0"/>
        <v>#N/A</v>
      </c>
      <c r="G33" s="84"/>
      <c r="H33" s="76"/>
      <c r="I33" s="76"/>
      <c r="J33" s="76"/>
      <c r="K33" s="76"/>
      <c r="L33" s="76"/>
      <c r="M33" s="76"/>
      <c r="N33" s="76"/>
      <c r="O33" s="77"/>
      <c r="P33" s="77"/>
      <c r="Q33" s="86"/>
    </row>
    <row r="34" spans="2:17" ht="17.25" customHeight="1">
      <c r="B34" s="15">
        <f>SUM(SUMIF(E6:F15,"Ｘ",J6:J17))</f>
        <v>0</v>
      </c>
      <c r="D34" s="214"/>
      <c r="E34" s="78"/>
      <c r="F34" s="80" t="e">
        <f t="shared" si="0"/>
        <v>#N/A</v>
      </c>
      <c r="G34" s="84"/>
      <c r="H34" s="76"/>
      <c r="I34" s="76"/>
      <c r="J34" s="76"/>
      <c r="K34" s="76"/>
      <c r="L34" s="76"/>
      <c r="M34" s="76"/>
      <c r="N34" s="76"/>
      <c r="O34" s="77"/>
      <c r="P34" s="77"/>
      <c r="Q34" s="86"/>
    </row>
    <row r="35" spans="4:17" ht="17.25" customHeight="1">
      <c r="D35" s="214"/>
      <c r="E35" s="78"/>
      <c r="F35" s="80" t="e">
        <f t="shared" si="0"/>
        <v>#N/A</v>
      </c>
      <c r="G35" s="84"/>
      <c r="H35" s="76"/>
      <c r="I35" s="76"/>
      <c r="J35" s="76"/>
      <c r="K35" s="76"/>
      <c r="L35" s="76"/>
      <c r="M35" s="76"/>
      <c r="N35" s="76"/>
      <c r="O35" s="77"/>
      <c r="P35" s="77"/>
      <c r="Q35" s="86"/>
    </row>
    <row r="36" spans="4:17" ht="17.25" customHeight="1">
      <c r="D36" s="214"/>
      <c r="E36" s="78"/>
      <c r="F36" s="80" t="e">
        <f t="shared" si="0"/>
        <v>#N/A</v>
      </c>
      <c r="G36" s="84"/>
      <c r="H36" s="76"/>
      <c r="I36" s="76"/>
      <c r="J36" s="76"/>
      <c r="K36" s="76"/>
      <c r="L36" s="76"/>
      <c r="M36" s="76"/>
      <c r="N36" s="76"/>
      <c r="O36" s="77"/>
      <c r="P36" s="77"/>
      <c r="Q36" s="86"/>
    </row>
    <row r="37" spans="4:17" ht="17.25" customHeight="1">
      <c r="D37" s="214"/>
      <c r="E37" s="78"/>
      <c r="F37" s="80" t="e">
        <f t="shared" si="0"/>
        <v>#N/A</v>
      </c>
      <c r="G37" s="84"/>
      <c r="H37" s="76"/>
      <c r="I37" s="76"/>
      <c r="J37" s="76"/>
      <c r="K37" s="76"/>
      <c r="L37" s="76"/>
      <c r="M37" s="76"/>
      <c r="N37" s="76"/>
      <c r="O37" s="77"/>
      <c r="P37" s="77"/>
      <c r="Q37" s="86"/>
    </row>
    <row r="38" spans="4:17" ht="17.25" customHeight="1">
      <c r="D38" s="214"/>
      <c r="E38" s="78"/>
      <c r="F38" s="80" t="e">
        <f t="shared" si="0"/>
        <v>#N/A</v>
      </c>
      <c r="G38" s="84"/>
      <c r="H38" s="76"/>
      <c r="I38" s="76"/>
      <c r="J38" s="76"/>
      <c r="K38" s="76"/>
      <c r="L38" s="76"/>
      <c r="M38" s="76"/>
      <c r="N38" s="76"/>
      <c r="O38" s="77"/>
      <c r="P38" s="77"/>
      <c r="Q38" s="86"/>
    </row>
    <row r="39" spans="4:17" ht="17.25" customHeight="1">
      <c r="D39" s="214"/>
      <c r="E39" s="78"/>
      <c r="F39" s="80" t="e">
        <f t="shared" si="0"/>
        <v>#N/A</v>
      </c>
      <c r="G39" s="84"/>
      <c r="H39" s="76"/>
      <c r="I39" s="76"/>
      <c r="J39" s="76"/>
      <c r="K39" s="76"/>
      <c r="L39" s="76"/>
      <c r="M39" s="76"/>
      <c r="N39" s="76"/>
      <c r="O39" s="77"/>
      <c r="P39" s="77"/>
      <c r="Q39" s="86"/>
    </row>
    <row r="40" spans="4:17" ht="17.25" customHeight="1">
      <c r="D40" s="214"/>
      <c r="E40" s="78"/>
      <c r="F40" s="80" t="e">
        <f t="shared" si="0"/>
        <v>#N/A</v>
      </c>
      <c r="G40" s="84"/>
      <c r="H40" s="76"/>
      <c r="I40" s="76"/>
      <c r="J40" s="76"/>
      <c r="K40" s="76"/>
      <c r="L40" s="76"/>
      <c r="M40" s="76"/>
      <c r="N40" s="76"/>
      <c r="O40" s="77"/>
      <c r="P40" s="77"/>
      <c r="Q40" s="86"/>
    </row>
    <row r="41" spans="4:17" ht="17.25" customHeight="1">
      <c r="D41" s="214"/>
      <c r="E41" s="78"/>
      <c r="F41" s="80" t="e">
        <f t="shared" si="0"/>
        <v>#N/A</v>
      </c>
      <c r="G41" s="84"/>
      <c r="H41" s="76"/>
      <c r="I41" s="76"/>
      <c r="J41" s="76"/>
      <c r="K41" s="76"/>
      <c r="L41" s="76"/>
      <c r="M41" s="76"/>
      <c r="N41" s="76"/>
      <c r="O41" s="77"/>
      <c r="P41" s="77"/>
      <c r="Q41" s="86"/>
    </row>
    <row r="42" spans="4:17" ht="14.25">
      <c r="D42" s="215"/>
      <c r="E42" s="78"/>
      <c r="F42" s="80" t="e">
        <f t="shared" si="0"/>
        <v>#N/A</v>
      </c>
      <c r="G42" s="84"/>
      <c r="H42" s="76"/>
      <c r="I42" s="76"/>
      <c r="J42" s="76"/>
      <c r="K42" s="76"/>
      <c r="L42" s="76"/>
      <c r="M42" s="76"/>
      <c r="N42" s="76"/>
      <c r="O42" s="77"/>
      <c r="P42" s="77"/>
      <c r="Q42" s="86"/>
    </row>
    <row r="43" spans="4:17" ht="14.25">
      <c r="D43" s="215"/>
      <c r="E43" s="78"/>
      <c r="F43" s="80" t="e">
        <f t="shared" si="0"/>
        <v>#N/A</v>
      </c>
      <c r="G43" s="84"/>
      <c r="H43" s="76"/>
      <c r="I43" s="76"/>
      <c r="J43" s="76"/>
      <c r="K43" s="76"/>
      <c r="L43" s="76"/>
      <c r="M43" s="76"/>
      <c r="N43" s="76"/>
      <c r="O43" s="77"/>
      <c r="P43" s="77"/>
      <c r="Q43" s="86"/>
    </row>
    <row r="44" spans="4:17" ht="14.25">
      <c r="D44" s="215"/>
      <c r="E44" s="78"/>
      <c r="F44" s="80" t="e">
        <f t="shared" si="0"/>
        <v>#N/A</v>
      </c>
      <c r="G44" s="84"/>
      <c r="H44" s="76"/>
      <c r="I44" s="76"/>
      <c r="J44" s="76"/>
      <c r="K44" s="76"/>
      <c r="L44" s="76"/>
      <c r="M44" s="76"/>
      <c r="N44" s="76"/>
      <c r="O44" s="77"/>
      <c r="P44" s="77"/>
      <c r="Q44" s="86"/>
    </row>
    <row r="45" spans="4:17" ht="14.25">
      <c r="D45" s="215"/>
      <c r="E45" s="78"/>
      <c r="F45" s="80" t="e">
        <f t="shared" si="0"/>
        <v>#N/A</v>
      </c>
      <c r="G45" s="84"/>
      <c r="H45" s="76"/>
      <c r="I45" s="76"/>
      <c r="J45" s="76"/>
      <c r="K45" s="76"/>
      <c r="L45" s="76"/>
      <c r="M45" s="76"/>
      <c r="N45" s="76"/>
      <c r="O45" s="77"/>
      <c r="P45" s="77"/>
      <c r="Q45" s="86"/>
    </row>
    <row r="46" spans="4:17" ht="14.25">
      <c r="D46" s="215"/>
      <c r="E46" s="78"/>
      <c r="F46" s="80" t="e">
        <f t="shared" si="0"/>
        <v>#N/A</v>
      </c>
      <c r="G46" s="84"/>
      <c r="H46" s="76"/>
      <c r="I46" s="76"/>
      <c r="J46" s="76"/>
      <c r="K46" s="76"/>
      <c r="L46" s="76"/>
      <c r="M46" s="76"/>
      <c r="N46" s="76"/>
      <c r="O46" s="77"/>
      <c r="P46" s="77"/>
      <c r="Q46" s="86"/>
    </row>
    <row r="47" spans="4:17" ht="14.25">
      <c r="D47" s="215"/>
      <c r="E47" s="78"/>
      <c r="F47" s="80" t="e">
        <f t="shared" si="0"/>
        <v>#N/A</v>
      </c>
      <c r="G47" s="84"/>
      <c r="H47" s="76"/>
      <c r="I47" s="76"/>
      <c r="J47" s="76"/>
      <c r="K47" s="76"/>
      <c r="L47" s="76"/>
      <c r="M47" s="76"/>
      <c r="N47" s="76"/>
      <c r="O47" s="77"/>
      <c r="P47" s="77"/>
      <c r="Q47" s="86"/>
    </row>
    <row r="48" spans="4:17" ht="14.25">
      <c r="D48" s="215"/>
      <c r="E48" s="78"/>
      <c r="F48" s="80" t="e">
        <f t="shared" si="0"/>
        <v>#N/A</v>
      </c>
      <c r="G48" s="84"/>
      <c r="H48" s="76"/>
      <c r="I48" s="76"/>
      <c r="J48" s="76"/>
      <c r="K48" s="76"/>
      <c r="L48" s="76"/>
      <c r="M48" s="76"/>
      <c r="N48" s="76"/>
      <c r="O48" s="77"/>
      <c r="P48" s="77"/>
      <c r="Q48" s="86"/>
    </row>
    <row r="49" spans="4:17" ht="14.25">
      <c r="D49" s="215"/>
      <c r="E49" s="78"/>
      <c r="F49" s="80" t="e">
        <f t="shared" si="0"/>
        <v>#N/A</v>
      </c>
      <c r="G49" s="84"/>
      <c r="H49" s="76"/>
      <c r="I49" s="76"/>
      <c r="J49" s="76"/>
      <c r="K49" s="76"/>
      <c r="L49" s="76"/>
      <c r="M49" s="76"/>
      <c r="N49" s="76"/>
      <c r="O49" s="77"/>
      <c r="P49" s="77"/>
      <c r="Q49" s="86"/>
    </row>
    <row r="50" spans="4:17" ht="14.25">
      <c r="D50" s="215"/>
      <c r="E50" s="78"/>
      <c r="F50" s="80" t="e">
        <f t="shared" si="0"/>
        <v>#N/A</v>
      </c>
      <c r="G50" s="84"/>
      <c r="H50" s="76"/>
      <c r="I50" s="76"/>
      <c r="J50" s="76"/>
      <c r="K50" s="76"/>
      <c r="L50" s="76"/>
      <c r="M50" s="76"/>
      <c r="N50" s="76"/>
      <c r="O50" s="77"/>
      <c r="P50" s="77"/>
      <c r="Q50" s="86"/>
    </row>
    <row r="51" spans="4:17" ht="14.25">
      <c r="D51" s="215"/>
      <c r="E51" s="78"/>
      <c r="F51" s="80" t="e">
        <f t="shared" si="0"/>
        <v>#N/A</v>
      </c>
      <c r="G51" s="84"/>
      <c r="H51" s="76"/>
      <c r="I51" s="76"/>
      <c r="J51" s="76"/>
      <c r="K51" s="76"/>
      <c r="L51" s="76"/>
      <c r="M51" s="76"/>
      <c r="N51" s="76"/>
      <c r="O51" s="77"/>
      <c r="P51" s="77"/>
      <c r="Q51" s="86"/>
    </row>
    <row r="52" spans="4:17" ht="14.25">
      <c r="D52" s="215"/>
      <c r="E52" s="78"/>
      <c r="F52" s="80" t="e">
        <f t="shared" si="0"/>
        <v>#N/A</v>
      </c>
      <c r="G52" s="84"/>
      <c r="H52" s="76"/>
      <c r="I52" s="76"/>
      <c r="J52" s="76"/>
      <c r="K52" s="76"/>
      <c r="L52" s="76"/>
      <c r="M52" s="76"/>
      <c r="N52" s="76"/>
      <c r="O52" s="77"/>
      <c r="P52" s="77"/>
      <c r="Q52" s="86"/>
    </row>
    <row r="53" spans="4:17" ht="14.25">
      <c r="D53" s="215"/>
      <c r="E53" s="78"/>
      <c r="F53" s="80" t="e">
        <f t="shared" si="0"/>
        <v>#N/A</v>
      </c>
      <c r="G53" s="84"/>
      <c r="H53" s="76"/>
      <c r="I53" s="76"/>
      <c r="J53" s="76"/>
      <c r="K53" s="76"/>
      <c r="L53" s="76"/>
      <c r="M53" s="76"/>
      <c r="N53" s="76"/>
      <c r="O53" s="77"/>
      <c r="P53" s="77"/>
      <c r="Q53" s="86"/>
    </row>
    <row r="54" spans="4:17" ht="14.25">
      <c r="D54" s="215"/>
      <c r="E54" s="78"/>
      <c r="F54" s="80" t="e">
        <f t="shared" si="0"/>
        <v>#N/A</v>
      </c>
      <c r="G54" s="84"/>
      <c r="H54" s="76"/>
      <c r="I54" s="76"/>
      <c r="J54" s="76"/>
      <c r="K54" s="76"/>
      <c r="L54" s="76"/>
      <c r="M54" s="76"/>
      <c r="N54" s="76"/>
      <c r="O54" s="77"/>
      <c r="P54" s="77"/>
      <c r="Q54" s="86"/>
    </row>
    <row r="55" spans="4:17" ht="14.25">
      <c r="D55" s="215"/>
      <c r="E55" s="78"/>
      <c r="F55" s="80" t="e">
        <f t="shared" si="0"/>
        <v>#N/A</v>
      </c>
      <c r="G55" s="84"/>
      <c r="H55" s="76"/>
      <c r="I55" s="76"/>
      <c r="J55" s="76"/>
      <c r="K55" s="76"/>
      <c r="L55" s="76"/>
      <c r="M55" s="76"/>
      <c r="N55" s="76"/>
      <c r="O55" s="77"/>
      <c r="P55" s="77"/>
      <c r="Q55" s="86"/>
    </row>
    <row r="56" spans="4:17" ht="14.25">
      <c r="D56" s="215"/>
      <c r="E56" s="78"/>
      <c r="F56" s="80" t="e">
        <f t="shared" si="0"/>
        <v>#N/A</v>
      </c>
      <c r="G56" s="84"/>
      <c r="H56" s="76"/>
      <c r="I56" s="76"/>
      <c r="J56" s="76"/>
      <c r="K56" s="76"/>
      <c r="L56" s="76"/>
      <c r="M56" s="76"/>
      <c r="N56" s="76"/>
      <c r="O56" s="77"/>
      <c r="P56" s="77"/>
      <c r="Q56" s="86"/>
    </row>
    <row r="57" spans="4:17" ht="14.25">
      <c r="D57" s="215"/>
      <c r="E57" s="78"/>
      <c r="F57" s="80" t="e">
        <f t="shared" si="0"/>
        <v>#N/A</v>
      </c>
      <c r="G57" s="84"/>
      <c r="H57" s="76"/>
      <c r="I57" s="76"/>
      <c r="J57" s="76"/>
      <c r="K57" s="76"/>
      <c r="L57" s="76"/>
      <c r="M57" s="76"/>
      <c r="N57" s="76"/>
      <c r="O57" s="77"/>
      <c r="P57" s="77"/>
      <c r="Q57" s="86"/>
    </row>
    <row r="58" spans="4:17" ht="14.25">
      <c r="D58" s="215"/>
      <c r="E58" s="78"/>
      <c r="F58" s="80" t="e">
        <f t="shared" si="0"/>
        <v>#N/A</v>
      </c>
      <c r="G58" s="84"/>
      <c r="H58" s="76"/>
      <c r="I58" s="76"/>
      <c r="J58" s="76"/>
      <c r="K58" s="76"/>
      <c r="L58" s="76"/>
      <c r="M58" s="76"/>
      <c r="N58" s="76"/>
      <c r="O58" s="77"/>
      <c r="P58" s="77"/>
      <c r="Q58" s="86"/>
    </row>
    <row r="59" spans="4:17" ht="14.25">
      <c r="D59" s="215"/>
      <c r="E59" s="78"/>
      <c r="F59" s="80" t="e">
        <f t="shared" si="0"/>
        <v>#N/A</v>
      </c>
      <c r="G59" s="84"/>
      <c r="H59" s="76"/>
      <c r="I59" s="76"/>
      <c r="J59" s="76"/>
      <c r="K59" s="76"/>
      <c r="L59" s="76"/>
      <c r="M59" s="76"/>
      <c r="N59" s="76"/>
      <c r="O59" s="77"/>
      <c r="P59" s="77"/>
      <c r="Q59" s="86"/>
    </row>
    <row r="60" spans="4:17" ht="14.25">
      <c r="D60" s="215"/>
      <c r="E60" s="78"/>
      <c r="F60" s="80" t="e">
        <f t="shared" si="0"/>
        <v>#N/A</v>
      </c>
      <c r="G60" s="84"/>
      <c r="H60" s="76"/>
      <c r="I60" s="76"/>
      <c r="J60" s="76"/>
      <c r="K60" s="76"/>
      <c r="L60" s="76"/>
      <c r="M60" s="76"/>
      <c r="N60" s="76"/>
      <c r="O60" s="77"/>
      <c r="P60" s="77"/>
      <c r="Q60" s="86"/>
    </row>
    <row r="61" spans="4:17" ht="14.25">
      <c r="D61" s="215"/>
      <c r="E61" s="78"/>
      <c r="F61" s="80" t="e">
        <f t="shared" si="0"/>
        <v>#N/A</v>
      </c>
      <c r="G61" s="84"/>
      <c r="H61" s="76"/>
      <c r="I61" s="76"/>
      <c r="J61" s="76"/>
      <c r="K61" s="76"/>
      <c r="L61" s="76"/>
      <c r="M61" s="76"/>
      <c r="N61" s="76"/>
      <c r="O61" s="77"/>
      <c r="P61" s="77"/>
      <c r="Q61" s="86"/>
    </row>
    <row r="62" spans="4:17" ht="14.25">
      <c r="D62" s="215"/>
      <c r="E62" s="78"/>
      <c r="F62" s="80" t="e">
        <f t="shared" si="0"/>
        <v>#N/A</v>
      </c>
      <c r="G62" s="84"/>
      <c r="H62" s="76"/>
      <c r="I62" s="76"/>
      <c r="J62" s="76"/>
      <c r="K62" s="76"/>
      <c r="L62" s="76"/>
      <c r="M62" s="76"/>
      <c r="N62" s="76"/>
      <c r="O62" s="77"/>
      <c r="P62" s="77"/>
      <c r="Q62" s="86"/>
    </row>
    <row r="63" spans="4:17" ht="14.25">
      <c r="D63" s="215"/>
      <c r="E63" s="78"/>
      <c r="F63" s="80" t="e">
        <f t="shared" si="0"/>
        <v>#N/A</v>
      </c>
      <c r="G63" s="84"/>
      <c r="H63" s="76"/>
      <c r="I63" s="76"/>
      <c r="J63" s="76"/>
      <c r="K63" s="76"/>
      <c r="L63" s="76"/>
      <c r="M63" s="76"/>
      <c r="N63" s="76"/>
      <c r="O63" s="77"/>
      <c r="P63" s="77"/>
      <c r="Q63" s="86"/>
    </row>
    <row r="64" spans="4:17" ht="14.25">
      <c r="D64" s="215"/>
      <c r="E64" s="78"/>
      <c r="F64" s="80" t="e">
        <f t="shared" si="0"/>
        <v>#N/A</v>
      </c>
      <c r="G64" s="84"/>
      <c r="H64" s="76"/>
      <c r="I64" s="76"/>
      <c r="J64" s="76"/>
      <c r="K64" s="76"/>
      <c r="L64" s="76"/>
      <c r="M64" s="76"/>
      <c r="N64" s="76"/>
      <c r="O64" s="77"/>
      <c r="P64" s="77"/>
      <c r="Q64" s="86"/>
    </row>
    <row r="65" spans="4:17" ht="14.25">
      <c r="D65" s="215"/>
      <c r="E65" s="78"/>
      <c r="F65" s="80" t="e">
        <f t="shared" si="0"/>
        <v>#N/A</v>
      </c>
      <c r="G65" s="84"/>
      <c r="H65" s="76"/>
      <c r="I65" s="76"/>
      <c r="J65" s="76"/>
      <c r="K65" s="76"/>
      <c r="L65" s="76"/>
      <c r="M65" s="76"/>
      <c r="N65" s="76"/>
      <c r="O65" s="77"/>
      <c r="P65" s="77"/>
      <c r="Q65" s="86"/>
    </row>
    <row r="66" spans="4:17" ht="14.25">
      <c r="D66" s="215"/>
      <c r="E66" s="78"/>
      <c r="F66" s="80" t="e">
        <f t="shared" si="0"/>
        <v>#N/A</v>
      </c>
      <c r="G66" s="84"/>
      <c r="H66" s="76"/>
      <c r="I66" s="76"/>
      <c r="J66" s="76"/>
      <c r="K66" s="76"/>
      <c r="L66" s="76"/>
      <c r="M66" s="76"/>
      <c r="N66" s="76"/>
      <c r="O66" s="77"/>
      <c r="P66" s="77"/>
      <c r="Q66" s="86"/>
    </row>
    <row r="67" spans="4:17" ht="14.25">
      <c r="D67" s="215"/>
      <c r="E67" s="78"/>
      <c r="F67" s="80" t="e">
        <f t="shared" si="0"/>
        <v>#N/A</v>
      </c>
      <c r="G67" s="84"/>
      <c r="H67" s="76"/>
      <c r="I67" s="76"/>
      <c r="J67" s="76"/>
      <c r="K67" s="76"/>
      <c r="L67" s="76"/>
      <c r="M67" s="76"/>
      <c r="N67" s="76"/>
      <c r="O67" s="77"/>
      <c r="P67" s="77"/>
      <c r="Q67" s="86"/>
    </row>
    <row r="68" spans="4:17" ht="14.25">
      <c r="D68" s="215"/>
      <c r="E68" s="78"/>
      <c r="F68" s="80" t="e">
        <f t="shared" si="0"/>
        <v>#N/A</v>
      </c>
      <c r="G68" s="84"/>
      <c r="H68" s="76"/>
      <c r="I68" s="76"/>
      <c r="J68" s="76"/>
      <c r="K68" s="76"/>
      <c r="L68" s="76"/>
      <c r="M68" s="76"/>
      <c r="N68" s="76"/>
      <c r="O68" s="77"/>
      <c r="P68" s="77"/>
      <c r="Q68" s="86"/>
    </row>
    <row r="69" spans="4:17" ht="14.25">
      <c r="D69" s="215"/>
      <c r="E69" s="78"/>
      <c r="F69" s="80" t="e">
        <f t="shared" si="0"/>
        <v>#N/A</v>
      </c>
      <c r="G69" s="84"/>
      <c r="H69" s="76"/>
      <c r="I69" s="76"/>
      <c r="J69" s="76"/>
      <c r="K69" s="76"/>
      <c r="L69" s="76"/>
      <c r="M69" s="76"/>
      <c r="N69" s="76"/>
      <c r="O69" s="77"/>
      <c r="P69" s="77"/>
      <c r="Q69" s="86"/>
    </row>
    <row r="70" spans="4:17" ht="14.25">
      <c r="D70" s="215"/>
      <c r="E70" s="78"/>
      <c r="F70" s="80" t="e">
        <f t="shared" si="0"/>
        <v>#N/A</v>
      </c>
      <c r="G70" s="84"/>
      <c r="H70" s="76"/>
      <c r="I70" s="76"/>
      <c r="J70" s="76"/>
      <c r="K70" s="76"/>
      <c r="L70" s="76"/>
      <c r="M70" s="76"/>
      <c r="N70" s="76"/>
      <c r="O70" s="77"/>
      <c r="P70" s="77"/>
      <c r="Q70" s="86"/>
    </row>
    <row r="71" spans="4:17" ht="14.25">
      <c r="D71" s="215"/>
      <c r="E71" s="78"/>
      <c r="F71" s="80" t="e">
        <f aca="true" t="shared" si="1" ref="F71:F87">VLOOKUP(E71,$A$6:$B$14,2,FALSE)</f>
        <v>#N/A</v>
      </c>
      <c r="G71" s="84"/>
      <c r="H71" s="76"/>
      <c r="I71" s="76"/>
      <c r="J71" s="76"/>
      <c r="K71" s="76"/>
      <c r="L71" s="76"/>
      <c r="M71" s="76"/>
      <c r="N71" s="76"/>
      <c r="O71" s="77"/>
      <c r="P71" s="77"/>
      <c r="Q71" s="86"/>
    </row>
    <row r="72" spans="4:17" ht="14.25">
      <c r="D72" s="215"/>
      <c r="E72" s="78"/>
      <c r="F72" s="80" t="e">
        <f t="shared" si="1"/>
        <v>#N/A</v>
      </c>
      <c r="G72" s="84"/>
      <c r="H72" s="76"/>
      <c r="I72" s="76"/>
      <c r="J72" s="76"/>
      <c r="K72" s="76"/>
      <c r="L72" s="76"/>
      <c r="M72" s="76"/>
      <c r="N72" s="76"/>
      <c r="O72" s="77"/>
      <c r="P72" s="77"/>
      <c r="Q72" s="86"/>
    </row>
    <row r="73" spans="4:17" ht="14.25">
      <c r="D73" s="215"/>
      <c r="E73" s="78"/>
      <c r="F73" s="80" t="e">
        <f t="shared" si="1"/>
        <v>#N/A</v>
      </c>
      <c r="G73" s="84"/>
      <c r="H73" s="76"/>
      <c r="I73" s="76"/>
      <c r="J73" s="76"/>
      <c r="K73" s="76"/>
      <c r="L73" s="76"/>
      <c r="M73" s="76"/>
      <c r="N73" s="76"/>
      <c r="O73" s="77"/>
      <c r="P73" s="77"/>
      <c r="Q73" s="86"/>
    </row>
    <row r="74" spans="4:17" ht="14.25">
      <c r="D74" s="215"/>
      <c r="E74" s="78"/>
      <c r="F74" s="80" t="e">
        <f t="shared" si="1"/>
        <v>#N/A</v>
      </c>
      <c r="G74" s="84"/>
      <c r="H74" s="76"/>
      <c r="I74" s="76"/>
      <c r="J74" s="76"/>
      <c r="K74" s="76"/>
      <c r="L74" s="76"/>
      <c r="M74" s="76"/>
      <c r="N74" s="76"/>
      <c r="O74" s="77"/>
      <c r="P74" s="77"/>
      <c r="Q74" s="86"/>
    </row>
    <row r="75" spans="4:17" ht="14.25">
      <c r="D75" s="215"/>
      <c r="E75" s="78"/>
      <c r="F75" s="80" t="e">
        <f t="shared" si="1"/>
        <v>#N/A</v>
      </c>
      <c r="G75" s="84"/>
      <c r="H75" s="76"/>
      <c r="I75" s="76"/>
      <c r="J75" s="76"/>
      <c r="K75" s="76"/>
      <c r="L75" s="76"/>
      <c r="M75" s="76"/>
      <c r="N75" s="76"/>
      <c r="O75" s="77"/>
      <c r="P75" s="77"/>
      <c r="Q75" s="86"/>
    </row>
    <row r="76" spans="4:17" ht="14.25">
      <c r="D76" s="215"/>
      <c r="E76" s="78"/>
      <c r="F76" s="80" t="e">
        <f t="shared" si="1"/>
        <v>#N/A</v>
      </c>
      <c r="G76" s="84"/>
      <c r="H76" s="76"/>
      <c r="I76" s="76"/>
      <c r="J76" s="76"/>
      <c r="K76" s="76"/>
      <c r="L76" s="76"/>
      <c r="M76" s="76"/>
      <c r="N76" s="76"/>
      <c r="O76" s="77"/>
      <c r="P76" s="77"/>
      <c r="Q76" s="86"/>
    </row>
    <row r="77" spans="4:17" ht="14.25">
      <c r="D77" s="215"/>
      <c r="E77" s="78"/>
      <c r="F77" s="80" t="e">
        <f t="shared" si="1"/>
        <v>#N/A</v>
      </c>
      <c r="G77" s="84"/>
      <c r="H77" s="76"/>
      <c r="I77" s="76"/>
      <c r="J77" s="76"/>
      <c r="K77" s="76"/>
      <c r="L77" s="76"/>
      <c r="M77" s="76"/>
      <c r="N77" s="76"/>
      <c r="O77" s="77"/>
      <c r="P77" s="77"/>
      <c r="Q77" s="86"/>
    </row>
    <row r="78" spans="4:17" ht="14.25">
      <c r="D78" s="215"/>
      <c r="E78" s="78"/>
      <c r="F78" s="80" t="e">
        <f t="shared" si="1"/>
        <v>#N/A</v>
      </c>
      <c r="G78" s="84"/>
      <c r="H78" s="76"/>
      <c r="I78" s="76"/>
      <c r="J78" s="76"/>
      <c r="K78" s="76"/>
      <c r="L78" s="76"/>
      <c r="M78" s="76"/>
      <c r="N78" s="76"/>
      <c r="O78" s="77"/>
      <c r="P78" s="77"/>
      <c r="Q78" s="86"/>
    </row>
    <row r="79" spans="4:17" ht="14.25">
      <c r="D79" s="215"/>
      <c r="E79" s="78"/>
      <c r="F79" s="80" t="e">
        <f t="shared" si="1"/>
        <v>#N/A</v>
      </c>
      <c r="G79" s="84"/>
      <c r="H79" s="76"/>
      <c r="I79" s="76"/>
      <c r="J79" s="76"/>
      <c r="K79" s="76"/>
      <c r="L79" s="76"/>
      <c r="M79" s="76"/>
      <c r="N79" s="76"/>
      <c r="O79" s="77"/>
      <c r="P79" s="77"/>
      <c r="Q79" s="86"/>
    </row>
    <row r="80" spans="4:17" ht="14.25">
      <c r="D80" s="215"/>
      <c r="E80" s="78"/>
      <c r="F80" s="80" t="e">
        <f t="shared" si="1"/>
        <v>#N/A</v>
      </c>
      <c r="G80" s="84"/>
      <c r="H80" s="76"/>
      <c r="I80" s="76"/>
      <c r="J80" s="76"/>
      <c r="K80" s="76"/>
      <c r="L80" s="76"/>
      <c r="M80" s="76"/>
      <c r="N80" s="76"/>
      <c r="O80" s="77"/>
      <c r="P80" s="77"/>
      <c r="Q80" s="86"/>
    </row>
    <row r="81" spans="4:17" ht="14.25">
      <c r="D81" s="215"/>
      <c r="E81" s="78"/>
      <c r="F81" s="80" t="e">
        <f t="shared" si="1"/>
        <v>#N/A</v>
      </c>
      <c r="G81" s="84"/>
      <c r="H81" s="76"/>
      <c r="I81" s="76"/>
      <c r="J81" s="76"/>
      <c r="K81" s="76"/>
      <c r="L81" s="76"/>
      <c r="M81" s="76"/>
      <c r="N81" s="76"/>
      <c r="O81" s="77"/>
      <c r="P81" s="77"/>
      <c r="Q81" s="86"/>
    </row>
    <row r="82" spans="4:17" ht="14.25">
      <c r="D82" s="215"/>
      <c r="E82" s="78"/>
      <c r="F82" s="80" t="e">
        <f t="shared" si="1"/>
        <v>#N/A</v>
      </c>
      <c r="G82" s="84"/>
      <c r="H82" s="76"/>
      <c r="I82" s="76"/>
      <c r="J82" s="76"/>
      <c r="K82" s="76"/>
      <c r="L82" s="76"/>
      <c r="M82" s="76"/>
      <c r="N82" s="76"/>
      <c r="O82" s="77"/>
      <c r="P82" s="77"/>
      <c r="Q82" s="86"/>
    </row>
    <row r="83" spans="4:17" ht="14.25">
      <c r="D83" s="215"/>
      <c r="E83" s="78"/>
      <c r="F83" s="80" t="e">
        <f t="shared" si="1"/>
        <v>#N/A</v>
      </c>
      <c r="G83" s="84"/>
      <c r="H83" s="76"/>
      <c r="I83" s="76"/>
      <c r="J83" s="76"/>
      <c r="K83" s="76"/>
      <c r="L83" s="76"/>
      <c r="M83" s="76"/>
      <c r="N83" s="76"/>
      <c r="O83" s="77"/>
      <c r="P83" s="77"/>
      <c r="Q83" s="86"/>
    </row>
    <row r="84" spans="4:17" ht="14.25">
      <c r="D84" s="215"/>
      <c r="E84" s="78"/>
      <c r="F84" s="80" t="e">
        <f t="shared" si="1"/>
        <v>#N/A</v>
      </c>
      <c r="G84" s="84"/>
      <c r="H84" s="76"/>
      <c r="I84" s="76"/>
      <c r="J84" s="76"/>
      <c r="K84" s="76"/>
      <c r="L84" s="76"/>
      <c r="M84" s="76"/>
      <c r="N84" s="76"/>
      <c r="O84" s="77"/>
      <c r="P84" s="77"/>
      <c r="Q84" s="86"/>
    </row>
    <row r="85" spans="4:17" ht="14.25">
      <c r="D85" s="215"/>
      <c r="E85" s="78"/>
      <c r="F85" s="80" t="e">
        <f t="shared" si="1"/>
        <v>#N/A</v>
      </c>
      <c r="G85" s="84"/>
      <c r="H85" s="76"/>
      <c r="I85" s="76"/>
      <c r="J85" s="76"/>
      <c r="K85" s="76"/>
      <c r="L85" s="76"/>
      <c r="M85" s="76"/>
      <c r="N85" s="76"/>
      <c r="O85" s="77"/>
      <c r="P85" s="77"/>
      <c r="Q85" s="86"/>
    </row>
    <row r="86" spans="4:17" ht="15" thickBot="1">
      <c r="D86" s="216"/>
      <c r="E86" s="113"/>
      <c r="F86" s="114" t="e">
        <f t="shared" si="1"/>
        <v>#N/A</v>
      </c>
      <c r="G86" s="108"/>
      <c r="H86" s="109"/>
      <c r="I86" s="109"/>
      <c r="J86" s="109"/>
      <c r="K86" s="109"/>
      <c r="L86" s="109"/>
      <c r="M86" s="109"/>
      <c r="N86" s="109"/>
      <c r="O86" s="110"/>
      <c r="P86" s="110"/>
      <c r="Q86" s="111"/>
    </row>
    <row r="87" spans="4:17" ht="15" thickTop="1">
      <c r="D87" s="125" t="s">
        <v>88</v>
      </c>
      <c r="E87" s="126"/>
      <c r="F87" s="112" t="e">
        <f t="shared" si="1"/>
        <v>#N/A</v>
      </c>
      <c r="G87" s="104"/>
      <c r="H87" s="105">
        <f>SUM(H6:H86)</f>
        <v>0</v>
      </c>
      <c r="I87" s="105">
        <f aca="true" t="shared" si="2" ref="I87:N87">SUM(I6:I86)</f>
        <v>0</v>
      </c>
      <c r="J87" s="115">
        <f t="shared" si="2"/>
        <v>0</v>
      </c>
      <c r="K87" s="105">
        <f t="shared" si="2"/>
        <v>0</v>
      </c>
      <c r="L87" s="105">
        <f t="shared" si="2"/>
        <v>0</v>
      </c>
      <c r="M87" s="105">
        <f t="shared" si="2"/>
        <v>0</v>
      </c>
      <c r="N87" s="105">
        <f t="shared" si="2"/>
        <v>0</v>
      </c>
      <c r="O87" s="106"/>
      <c r="P87" s="106"/>
      <c r="Q87" s="107"/>
    </row>
    <row r="88" spans="4:17" ht="20.25" customHeight="1">
      <c r="D88" s="129" t="s">
        <v>41</v>
      </c>
      <c r="E88" s="130"/>
      <c r="F88" s="130"/>
      <c r="G88" s="130"/>
      <c r="H88" s="130"/>
      <c r="I88" s="130"/>
      <c r="J88" s="130"/>
      <c r="K88" s="130"/>
      <c r="L88" s="130"/>
      <c r="M88" s="130"/>
      <c r="N88" s="130"/>
      <c r="O88" s="130"/>
      <c r="P88" s="130"/>
      <c r="Q88" s="87"/>
    </row>
    <row r="89" spans="4:17" ht="20.25" customHeight="1">
      <c r="D89" s="131" t="s">
        <v>43</v>
      </c>
      <c r="E89" s="132"/>
      <c r="F89" s="132"/>
      <c r="G89" s="132"/>
      <c r="H89" s="132"/>
      <c r="I89" s="132"/>
      <c r="J89" s="132"/>
      <c r="K89" s="132"/>
      <c r="L89" s="132"/>
      <c r="M89" s="132"/>
      <c r="N89" s="132"/>
      <c r="O89" s="132"/>
      <c r="P89" s="132"/>
      <c r="Q89" s="133"/>
    </row>
    <row r="90" ht="14.25">
      <c r="L90" s="26">
        <f>SUBTOTAL(9,L10:L36)</f>
        <v>0</v>
      </c>
    </row>
    <row r="91" ht="14.25">
      <c r="L91" s="26">
        <f>SUBTOTAL(9,L8:L35)</f>
        <v>0</v>
      </c>
    </row>
    <row r="92" spans="10:12" ht="14.25">
      <c r="J92" s="26">
        <f>SUBTOTAL(9,J8:J35)</f>
        <v>0</v>
      </c>
      <c r="L92" s="26">
        <f>SUBTOTAL(9,L8:L35)</f>
        <v>0</v>
      </c>
    </row>
  </sheetData>
  <sheetProtection sheet="1" selectLockedCells="1"/>
  <protectedRanges>
    <protectedRange password="DC73" sqref="H6:N87" name="範囲1"/>
    <protectedRange sqref="H6:N87" name="範囲2"/>
  </protectedRanges>
  <autoFilter ref="F1:F91"/>
  <mergeCells count="17">
    <mergeCell ref="Q4:Q5"/>
    <mergeCell ref="E4:E5"/>
    <mergeCell ref="F4:F5"/>
    <mergeCell ref="G4:G5"/>
    <mergeCell ref="H4:H5"/>
    <mergeCell ref="I4:I5"/>
    <mergeCell ref="P4:P5"/>
    <mergeCell ref="D87:E87"/>
    <mergeCell ref="A16:B16"/>
    <mergeCell ref="D88:P88"/>
    <mergeCell ref="D2:Q2"/>
    <mergeCell ref="D89:Q89"/>
    <mergeCell ref="A15:B15"/>
    <mergeCell ref="J4:M4"/>
    <mergeCell ref="N4:N5"/>
    <mergeCell ref="O4:O5"/>
    <mergeCell ref="D4:D5"/>
  </mergeCells>
  <printOptions/>
  <pageMargins left="0.7086614173228347" right="0.5905511811023623" top="0.9448818897637796" bottom="0.7480314960629921" header="0.31496062992125984" footer="0.3149606299212598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00FF00"/>
  </sheetPr>
  <dimension ref="A1:L84"/>
  <sheetViews>
    <sheetView view="pageBreakPreview" zoomScale="91" zoomScaleNormal="89" zoomScaleSheetLayoutView="91" zoomScalePageLayoutView="0" workbookViewId="0" topLeftCell="A1">
      <selection activeCell="A2" sqref="A2:K2"/>
    </sheetView>
  </sheetViews>
  <sheetFormatPr defaultColWidth="9.140625" defaultRowHeight="15"/>
  <cols>
    <col min="2" max="2" width="40.28125" style="0" customWidth="1"/>
    <col min="3" max="3" width="13.57421875" style="1" customWidth="1"/>
    <col min="4" max="4" width="13.57421875" style="0" customWidth="1"/>
    <col min="5" max="5" width="13.57421875" style="2" customWidth="1"/>
    <col min="6" max="6" width="13.57421875" style="1" customWidth="1"/>
    <col min="7" max="7" width="13.57421875" style="9" customWidth="1"/>
    <col min="8" max="8" width="13.57421875" style="2" customWidth="1"/>
    <col min="9" max="9" width="14.7109375" style="2" customWidth="1"/>
    <col min="10" max="10" width="14.7109375" style="1" customWidth="1"/>
    <col min="11" max="11" width="18.7109375" style="0" customWidth="1"/>
  </cols>
  <sheetData>
    <row r="1" spans="1:11" ht="15.75">
      <c r="A1" s="11" t="s">
        <v>81</v>
      </c>
      <c r="B1" s="4"/>
      <c r="C1" s="7"/>
      <c r="D1" s="4"/>
      <c r="E1" s="5"/>
      <c r="F1" s="7"/>
      <c r="G1" s="8"/>
      <c r="H1" s="5"/>
      <c r="I1" s="5"/>
      <c r="J1" s="7"/>
      <c r="K1" s="4"/>
    </row>
    <row r="2" spans="1:11" ht="24.75" customHeight="1">
      <c r="A2" s="213" t="s">
        <v>82</v>
      </c>
      <c r="B2" s="213"/>
      <c r="C2" s="213"/>
      <c r="D2" s="213"/>
      <c r="E2" s="213"/>
      <c r="F2" s="213"/>
      <c r="G2" s="213"/>
      <c r="H2" s="213"/>
      <c r="I2" s="213"/>
      <c r="J2" s="213"/>
      <c r="K2" s="213"/>
    </row>
    <row r="3" spans="1:11" ht="15.75">
      <c r="A3" s="6"/>
      <c r="B3" s="4"/>
      <c r="C3" s="7"/>
      <c r="D3" s="4"/>
      <c r="E3" s="5"/>
      <c r="F3" s="7"/>
      <c r="G3" s="8"/>
      <c r="H3" s="5"/>
      <c r="I3" s="5"/>
      <c r="J3" s="7"/>
      <c r="K3" s="4"/>
    </row>
    <row r="4" spans="1:11" ht="21" customHeight="1">
      <c r="A4" s="175" t="s">
        <v>0</v>
      </c>
      <c r="B4" s="175"/>
      <c r="C4" s="176" t="s">
        <v>1</v>
      </c>
      <c r="D4" s="175" t="s">
        <v>2</v>
      </c>
      <c r="E4" s="176" t="s">
        <v>3</v>
      </c>
      <c r="F4" s="176"/>
      <c r="G4" s="176"/>
      <c r="H4" s="189"/>
      <c r="I4" s="184" t="s">
        <v>123</v>
      </c>
      <c r="J4" s="171" t="s">
        <v>4</v>
      </c>
      <c r="K4" s="180" t="s">
        <v>70</v>
      </c>
    </row>
    <row r="5" spans="1:11" ht="36.75" customHeight="1">
      <c r="A5" s="175"/>
      <c r="B5" s="175"/>
      <c r="C5" s="176"/>
      <c r="D5" s="175"/>
      <c r="E5" s="12" t="s">
        <v>83</v>
      </c>
      <c r="F5" s="12" t="s">
        <v>84</v>
      </c>
      <c r="G5" s="12" t="s">
        <v>85</v>
      </c>
      <c r="H5" s="185" t="s">
        <v>86</v>
      </c>
      <c r="I5" s="182"/>
      <c r="J5" s="171"/>
      <c r="K5" s="152"/>
    </row>
    <row r="6" spans="1:11" ht="30" customHeight="1" thickBot="1">
      <c r="A6" s="172" t="s">
        <v>87</v>
      </c>
      <c r="B6" s="172"/>
      <c r="C6" s="43" t="s">
        <v>10</v>
      </c>
      <c r="D6" s="43" t="s">
        <v>10</v>
      </c>
      <c r="E6" s="41">
        <f>SUM(SUMIF('金銭出納簿'!$E$6:$E$86,"X",'金銭出納簿'!$J$6:$J$86))</f>
        <v>0</v>
      </c>
      <c r="F6" s="41">
        <f>SUM(SUMIF('金銭出納簿'!$E$6:$E$86,"X",'金銭出納簿'!$K$6:$K$86))</f>
        <v>0</v>
      </c>
      <c r="G6" s="41">
        <f>SUM(SUMIF('金銭出納簿'!$E$6:$E$86,"X",'金銭出納簿'!$L$6:$L$86))</f>
        <v>0</v>
      </c>
      <c r="H6" s="186" t="s">
        <v>35</v>
      </c>
      <c r="I6" s="57" t="s">
        <v>24</v>
      </c>
      <c r="J6" s="58" t="s">
        <v>24</v>
      </c>
      <c r="K6" s="63"/>
    </row>
    <row r="7" spans="1:11" ht="30" customHeight="1" thickBot="1" thickTop="1">
      <c r="A7" s="172" t="s">
        <v>129</v>
      </c>
      <c r="B7" s="172"/>
      <c r="C7" s="43" t="s">
        <v>10</v>
      </c>
      <c r="D7" s="43" t="s">
        <v>10</v>
      </c>
      <c r="E7" s="41">
        <f>SUM(E8:E13)</f>
        <v>0</v>
      </c>
      <c r="F7" s="41">
        <f>SUM(F8:F13)</f>
        <v>0</v>
      </c>
      <c r="G7" s="41">
        <f>SUM(G8:G13)</f>
        <v>0</v>
      </c>
      <c r="H7" s="186" t="s">
        <v>24</v>
      </c>
      <c r="I7" s="57" t="s">
        <v>24</v>
      </c>
      <c r="J7" s="58" t="s">
        <v>24</v>
      </c>
      <c r="K7" s="63"/>
    </row>
    <row r="8" spans="1:11" ht="30" customHeight="1" thickTop="1">
      <c r="A8" s="177" t="s">
        <v>23</v>
      </c>
      <c r="B8" s="103" t="s">
        <v>109</v>
      </c>
      <c r="C8" s="35" t="s">
        <v>10</v>
      </c>
      <c r="D8" s="36" t="s">
        <v>24</v>
      </c>
      <c r="E8" s="28"/>
      <c r="F8" s="28"/>
      <c r="G8" s="28"/>
      <c r="H8" s="187" t="s">
        <v>10</v>
      </c>
      <c r="I8" s="183" t="s">
        <v>10</v>
      </c>
      <c r="J8" s="36" t="s">
        <v>10</v>
      </c>
      <c r="K8" s="64"/>
    </row>
    <row r="9" spans="1:11" ht="30" customHeight="1">
      <c r="A9" s="177"/>
      <c r="B9" s="59" t="s">
        <v>108</v>
      </c>
      <c r="C9" s="35" t="s">
        <v>10</v>
      </c>
      <c r="D9" s="36" t="s">
        <v>29</v>
      </c>
      <c r="E9" s="28"/>
      <c r="F9" s="28"/>
      <c r="G9" s="28"/>
      <c r="H9" s="187" t="s">
        <v>10</v>
      </c>
      <c r="I9" s="183" t="s">
        <v>10</v>
      </c>
      <c r="J9" s="36" t="s">
        <v>10</v>
      </c>
      <c r="K9" s="64"/>
    </row>
    <row r="10" spans="1:11" ht="30" customHeight="1">
      <c r="A10" s="177"/>
      <c r="B10" s="59" t="s">
        <v>107</v>
      </c>
      <c r="C10" s="35" t="s">
        <v>10</v>
      </c>
      <c r="D10" s="36" t="s">
        <v>24</v>
      </c>
      <c r="E10" s="28"/>
      <c r="F10" s="28"/>
      <c r="G10" s="28"/>
      <c r="H10" s="187" t="s">
        <v>10</v>
      </c>
      <c r="I10" s="183" t="s">
        <v>10</v>
      </c>
      <c r="J10" s="36" t="s">
        <v>10</v>
      </c>
      <c r="K10" s="64"/>
    </row>
    <row r="11" spans="1:11" ht="30" customHeight="1">
      <c r="A11" s="177"/>
      <c r="B11" s="103" t="s">
        <v>110</v>
      </c>
      <c r="C11" s="35" t="s">
        <v>10</v>
      </c>
      <c r="D11" s="36" t="s">
        <v>29</v>
      </c>
      <c r="E11" s="28"/>
      <c r="F11" s="28"/>
      <c r="G11" s="28"/>
      <c r="H11" s="187" t="s">
        <v>10</v>
      </c>
      <c r="I11" s="183" t="s">
        <v>10</v>
      </c>
      <c r="J11" s="36" t="s">
        <v>10</v>
      </c>
      <c r="K11" s="64"/>
    </row>
    <row r="12" spans="1:11" ht="30" customHeight="1">
      <c r="A12" s="177"/>
      <c r="B12" s="103" t="s">
        <v>111</v>
      </c>
      <c r="C12" s="35" t="s">
        <v>10</v>
      </c>
      <c r="D12" s="36" t="s">
        <v>10</v>
      </c>
      <c r="E12" s="28"/>
      <c r="F12" s="28"/>
      <c r="G12" s="28"/>
      <c r="H12" s="187" t="s">
        <v>10</v>
      </c>
      <c r="I12" s="183" t="s">
        <v>10</v>
      </c>
      <c r="J12" s="36" t="s">
        <v>10</v>
      </c>
      <c r="K12" s="64"/>
    </row>
    <row r="13" spans="1:12" ht="30" customHeight="1" thickBot="1">
      <c r="A13" s="178"/>
      <c r="B13" s="102" t="s">
        <v>112</v>
      </c>
      <c r="C13" s="38" t="s">
        <v>10</v>
      </c>
      <c r="D13" s="43" t="s">
        <v>10</v>
      </c>
      <c r="E13" s="27"/>
      <c r="F13" s="27"/>
      <c r="G13" s="27"/>
      <c r="H13" s="188" t="s">
        <v>10</v>
      </c>
      <c r="I13" s="39" t="s">
        <v>10</v>
      </c>
      <c r="J13" s="43" t="s">
        <v>10</v>
      </c>
      <c r="K13" s="63"/>
      <c r="L13" s="3"/>
    </row>
    <row r="14" spans="1:12" ht="30" customHeight="1" thickTop="1">
      <c r="A14" s="169" t="s">
        <v>115</v>
      </c>
      <c r="B14" s="179"/>
      <c r="C14" s="53" t="s">
        <v>10</v>
      </c>
      <c r="D14" s="54" t="s">
        <v>10</v>
      </c>
      <c r="E14" s="29">
        <f>SUM(SUMIF('金銭出納簿'!$E$6:$E$86,"K",'金銭出納簿'!$J$6:$J$86)+E8)</f>
        <v>0</v>
      </c>
      <c r="F14" s="30">
        <f>SUM(SUMIF('金銭出納簿'!$E$6:$E$86,"K",'金銭出納簿'!$K$6:$K$86)+F8)</f>
        <v>0</v>
      </c>
      <c r="G14" s="30">
        <f>SUM(SUMIF('金銭出納簿'!$E$6:$E$86,"K",'金銭出納簿'!$L$6:$L$86)+G8)</f>
        <v>0</v>
      </c>
      <c r="H14" s="187" t="s">
        <v>10</v>
      </c>
      <c r="I14" s="207">
        <f>E14+F14+G14</f>
        <v>0</v>
      </c>
      <c r="J14" s="36" t="s">
        <v>10</v>
      </c>
      <c r="K14" s="65"/>
      <c r="L14" s="10"/>
    </row>
    <row r="15" spans="1:12" ht="30" customHeight="1">
      <c r="A15" s="169" t="s">
        <v>116</v>
      </c>
      <c r="B15" s="170"/>
      <c r="C15" s="55" t="s">
        <v>10</v>
      </c>
      <c r="D15" s="52" t="s">
        <v>10</v>
      </c>
      <c r="E15" s="31">
        <f>SUM(SUMIF('金銭出納簿'!$E$6:$E$86,"A1",'金銭出納簿'!$J$6:$J$86)+E9)</f>
        <v>0</v>
      </c>
      <c r="F15" s="32">
        <f>SUM(SUMIF('金銭出納簿'!$E$6:$E$86,"A1",'金銭出納簿'!$K$6:$K$86)+F9)</f>
        <v>0</v>
      </c>
      <c r="G15" s="33">
        <f>SUM(SUMIF('金銭出納簿'!$E$6:$E$86,"A1",'金銭出納簿'!$L$6:$L$86)+G9)</f>
        <v>0</v>
      </c>
      <c r="H15" s="187" t="s">
        <v>10</v>
      </c>
      <c r="I15" s="207">
        <f>E15+F15+G15</f>
        <v>0</v>
      </c>
      <c r="J15" s="36" t="s">
        <v>10</v>
      </c>
      <c r="K15" s="95" t="s">
        <v>25</v>
      </c>
      <c r="L15" s="10"/>
    </row>
    <row r="16" spans="1:12" ht="30" customHeight="1">
      <c r="A16" s="169" t="s">
        <v>117</v>
      </c>
      <c r="B16" s="170"/>
      <c r="C16" s="55" t="s">
        <v>10</v>
      </c>
      <c r="D16" s="52" t="s">
        <v>10</v>
      </c>
      <c r="E16" s="31">
        <f>SUM(SUMIF('金銭出納簿'!$E$6:$E$86,"A2",'金銭出納簿'!$J$6:$J$86)+E10)</f>
        <v>0</v>
      </c>
      <c r="F16" s="32">
        <f>SUM(SUMIF('金銭出納簿'!$E$6:$E$86,"A2",'金銭出納簿'!$K$6:$K$86)+F10)</f>
        <v>0</v>
      </c>
      <c r="G16" s="33">
        <f>SUM(SUMIF('金銭出納簿'!$E$6:$E$86,"A2",'金銭出納簿'!$L$6:$L$86)+G10)</f>
        <v>0</v>
      </c>
      <c r="H16" s="187" t="s">
        <v>10</v>
      </c>
      <c r="I16" s="207">
        <f>E16+F16+G16</f>
        <v>0</v>
      </c>
      <c r="J16" s="36" t="s">
        <v>10</v>
      </c>
      <c r="K16" s="95" t="s">
        <v>73</v>
      </c>
      <c r="L16" s="10"/>
    </row>
    <row r="17" spans="1:12" ht="30" customHeight="1">
      <c r="A17" s="173" t="s">
        <v>118</v>
      </c>
      <c r="B17" s="174"/>
      <c r="C17" s="55" t="s">
        <v>10</v>
      </c>
      <c r="D17" s="50" t="s">
        <v>10</v>
      </c>
      <c r="E17" s="34">
        <f>SUM(E11)+SUMIF('金銭出納簿'!$E$6:$E$86,"B",'金銭出納簿'!$J$6:$J$86)</f>
        <v>0</v>
      </c>
      <c r="F17" s="32">
        <f>SUM(F11)+SUMIF('金銭出納簿'!$E$6:$E$86,"B",'金銭出納簿'!$K$6:$K$86)</f>
        <v>0</v>
      </c>
      <c r="G17" s="33">
        <f>SUM(G11)+SUMIF('金銭出納簿'!$E$6:$E$87,"B",'金銭出納簿'!$L$6:$L$86)</f>
        <v>0</v>
      </c>
      <c r="H17" s="187" t="s">
        <v>10</v>
      </c>
      <c r="I17" s="207">
        <f>E17+F17+G17</f>
        <v>0</v>
      </c>
      <c r="J17" s="36" t="s">
        <v>10</v>
      </c>
      <c r="K17" s="96" t="s">
        <v>25</v>
      </c>
      <c r="L17" s="10"/>
    </row>
    <row r="18" spans="1:12" ht="30" customHeight="1">
      <c r="A18" s="163" t="s">
        <v>119</v>
      </c>
      <c r="B18" s="164"/>
      <c r="C18" s="35" t="s">
        <v>10</v>
      </c>
      <c r="D18" s="36" t="s">
        <v>10</v>
      </c>
      <c r="E18" s="33">
        <f>SUM(E12)+SUMIF('金銭出納簿'!$E$6:$E$86,"C",'金銭出納簿'!$J$6:$J$86)</f>
        <v>0</v>
      </c>
      <c r="F18" s="34">
        <f>SUM(F12)+SUMIF('金銭出納簿'!$E$6:$E$86,"C",'金銭出納簿'!$K$6:$K$86)</f>
        <v>0</v>
      </c>
      <c r="G18" s="34">
        <f>SUM(G12)+SUMIF('金銭出納簿'!$E$6:$E$87,"C",'金銭出納簿'!$L$6:$L$87)</f>
        <v>0</v>
      </c>
      <c r="H18" s="191" t="s">
        <v>10</v>
      </c>
      <c r="I18" s="207">
        <f>E18+F18+G18</f>
        <v>0</v>
      </c>
      <c r="J18" s="37" t="s">
        <v>10</v>
      </c>
      <c r="K18" s="97" t="s">
        <v>26</v>
      </c>
      <c r="L18" s="10"/>
    </row>
    <row r="19" spans="1:12" ht="30" customHeight="1" thickBot="1">
      <c r="A19" s="165" t="s">
        <v>120</v>
      </c>
      <c r="B19" s="166"/>
      <c r="C19" s="38" t="s">
        <v>10</v>
      </c>
      <c r="D19" s="39" t="s">
        <v>10</v>
      </c>
      <c r="E19" s="40">
        <f>SUM(E13)+SUMIF('金銭出納簿'!$E$6:$E$86,"D",'金銭出納簿'!$J$6:$J$86)</f>
        <v>0</v>
      </c>
      <c r="F19" s="41">
        <f>SUM(F13)+SUMIF('金銭出納簿'!$E$6:$E$86,"D",'金銭出納簿'!$K$6:$K$86)</f>
        <v>0</v>
      </c>
      <c r="G19" s="42">
        <f>SUM(G13)+SUMIF('金銭出納簿'!$E$6:$E$86,"D",'金銭出納簿'!$L$6:$L$86)</f>
        <v>0</v>
      </c>
      <c r="H19" s="188" t="s">
        <v>10</v>
      </c>
      <c r="I19" s="208">
        <f>E19+F19+G19</f>
        <v>0</v>
      </c>
      <c r="J19" s="43" t="s">
        <v>10</v>
      </c>
      <c r="K19" s="98" t="s">
        <v>27</v>
      </c>
      <c r="L19" s="10"/>
    </row>
    <row r="20" spans="1:11" ht="30" customHeight="1" thickBot="1" thickTop="1">
      <c r="A20" s="167" t="s">
        <v>12</v>
      </c>
      <c r="B20" s="168"/>
      <c r="C20" s="44"/>
      <c r="D20" s="45"/>
      <c r="E20" s="46">
        <f>SUM(E14:E19)</f>
        <v>0</v>
      </c>
      <c r="F20" s="46">
        <f>SUM(F14:F19)</f>
        <v>0</v>
      </c>
      <c r="G20" s="46">
        <f>SUM(G14:G19)</f>
        <v>0</v>
      </c>
      <c r="H20" s="192" t="s">
        <v>24</v>
      </c>
      <c r="I20" s="209">
        <f>E20+F20+G20</f>
        <v>0</v>
      </c>
      <c r="J20" s="60" t="s">
        <v>24</v>
      </c>
      <c r="K20" s="66"/>
    </row>
    <row r="21" spans="1:12" ht="30" customHeight="1" thickTop="1">
      <c r="A21" s="203" t="s">
        <v>125</v>
      </c>
      <c r="B21" s="204"/>
      <c r="C21" s="47" t="s">
        <v>10</v>
      </c>
      <c r="D21" s="48" t="s">
        <v>10</v>
      </c>
      <c r="E21" s="56" t="s">
        <v>36</v>
      </c>
      <c r="F21" s="56" t="s">
        <v>36</v>
      </c>
      <c r="G21" s="56" t="s">
        <v>36</v>
      </c>
      <c r="H21" s="193">
        <f>SUMIF('金銭出納簿'!$E$6:$E$86,"E",'金銭出納簿'!$M$6:$M$86)</f>
        <v>0</v>
      </c>
      <c r="I21" s="190" t="s">
        <v>24</v>
      </c>
      <c r="J21" s="49">
        <f>SUMIF('金銭出納簿'!$E$6:$E$86,"e",'金銭出納簿'!$N$6:$N$86)</f>
        <v>0</v>
      </c>
      <c r="K21" s="67"/>
      <c r="L21" s="10"/>
    </row>
    <row r="22" spans="1:12" ht="30" customHeight="1" thickBot="1">
      <c r="A22" s="205" t="s">
        <v>126</v>
      </c>
      <c r="B22" s="206"/>
      <c r="C22" s="38" t="s">
        <v>10</v>
      </c>
      <c r="D22" s="43" t="s">
        <v>10</v>
      </c>
      <c r="E22" s="57" t="s">
        <v>36</v>
      </c>
      <c r="F22" s="57" t="s">
        <v>36</v>
      </c>
      <c r="G22" s="57" t="s">
        <v>36</v>
      </c>
      <c r="H22" s="194">
        <f>SUMIF('金銭出納簿'!$E$6:$E$86,"f",'金銭出納簿'!$M$6:$M$86)</f>
        <v>0</v>
      </c>
      <c r="I22" s="57" t="s">
        <v>24</v>
      </c>
      <c r="J22" s="51">
        <f>SUMIF('金銭出納簿'!$E$6:$E$86,"f",'金銭出納簿'!$N$6:$N$86)</f>
        <v>0</v>
      </c>
      <c r="K22" s="68"/>
      <c r="L22" s="10"/>
    </row>
    <row r="23" spans="1:11" ht="30" customHeight="1" thickTop="1">
      <c r="A23" s="197" t="s">
        <v>11</v>
      </c>
      <c r="B23" s="195"/>
      <c r="C23" s="201">
        <f>SUM('金銭出納簿'!H87)</f>
        <v>0</v>
      </c>
      <c r="D23" s="181">
        <f>SUM('金銭出納簿'!I87)</f>
        <v>0</v>
      </c>
      <c r="E23" s="201">
        <f>E20</f>
        <v>0</v>
      </c>
      <c r="F23" s="201">
        <f>F20</f>
        <v>0</v>
      </c>
      <c r="G23" s="201">
        <f>G20</f>
        <v>0</v>
      </c>
      <c r="H23" s="202">
        <f>SUM(H21:H22)</f>
        <v>0</v>
      </c>
      <c r="I23" s="181">
        <f>I20</f>
        <v>0</v>
      </c>
      <c r="J23" s="201">
        <f>SUM(J21:J22)</f>
        <v>0</v>
      </c>
      <c r="K23" s="69"/>
    </row>
    <row r="24" spans="1:11" ht="20.25" customHeight="1">
      <c r="A24" s="198" t="s">
        <v>39</v>
      </c>
      <c r="B24" s="196"/>
      <c r="C24" s="199"/>
      <c r="D24" s="200"/>
      <c r="E24" s="5"/>
      <c r="F24" s="61"/>
      <c r="G24" s="8"/>
      <c r="H24" s="5"/>
      <c r="I24" s="5"/>
      <c r="J24" s="7"/>
      <c r="K24" s="4"/>
    </row>
    <row r="25" spans="1:11" ht="20.25" customHeight="1">
      <c r="A25" s="13" t="s">
        <v>40</v>
      </c>
      <c r="B25" s="4"/>
      <c r="C25" s="7"/>
      <c r="D25" s="4"/>
      <c r="E25" s="5"/>
      <c r="F25" s="61"/>
      <c r="G25" s="8"/>
      <c r="H25" s="5"/>
      <c r="I25" s="5"/>
      <c r="J25" s="7"/>
      <c r="K25" s="4"/>
    </row>
    <row r="26" spans="1:10" ht="24" customHeight="1">
      <c r="A26" s="162" t="s">
        <v>124</v>
      </c>
      <c r="B26" s="162"/>
      <c r="C26" s="162"/>
      <c r="D26" s="162"/>
      <c r="E26" s="162"/>
      <c r="F26" s="162"/>
      <c r="G26" s="162"/>
      <c r="H26" s="162"/>
      <c r="I26" s="162"/>
      <c r="J26" s="162"/>
    </row>
    <row r="27" ht="13.5">
      <c r="F27" s="62"/>
    </row>
    <row r="28" ht="13.5">
      <c r="F28" s="62"/>
    </row>
    <row r="29" ht="13.5">
      <c r="F29" s="62"/>
    </row>
    <row r="30" ht="13.5">
      <c r="F30" s="62"/>
    </row>
    <row r="31" ht="13.5">
      <c r="F31" s="62"/>
    </row>
    <row r="32" ht="13.5">
      <c r="F32" s="62"/>
    </row>
    <row r="33" ht="13.5">
      <c r="F33" s="62"/>
    </row>
    <row r="34" ht="13.5">
      <c r="F34" s="62"/>
    </row>
    <row r="35" ht="13.5">
      <c r="F35" s="62"/>
    </row>
    <row r="36" ht="13.5">
      <c r="F36" s="62"/>
    </row>
    <row r="37" ht="13.5">
      <c r="F37" s="62"/>
    </row>
    <row r="38" ht="13.5">
      <c r="F38" s="62"/>
    </row>
    <row r="39" ht="13.5">
      <c r="F39" s="62"/>
    </row>
    <row r="40" ht="13.5">
      <c r="F40" s="62"/>
    </row>
    <row r="41" ht="13.5">
      <c r="F41" s="62"/>
    </row>
    <row r="42" ht="13.5">
      <c r="F42" s="62"/>
    </row>
    <row r="43" ht="13.5">
      <c r="F43" s="62"/>
    </row>
    <row r="44" ht="13.5">
      <c r="F44" s="62"/>
    </row>
    <row r="45" ht="13.5">
      <c r="F45" s="62"/>
    </row>
    <row r="46" ht="13.5">
      <c r="F46" s="62"/>
    </row>
    <row r="47" ht="13.5">
      <c r="F47" s="62"/>
    </row>
    <row r="48" ht="13.5">
      <c r="F48" s="62"/>
    </row>
    <row r="49" ht="13.5">
      <c r="F49" s="62"/>
    </row>
    <row r="50" ht="13.5">
      <c r="F50" s="62"/>
    </row>
    <row r="51" ht="13.5">
      <c r="F51" s="62"/>
    </row>
    <row r="52" ht="13.5">
      <c r="F52" s="62"/>
    </row>
    <row r="53" ht="13.5">
      <c r="F53" s="62"/>
    </row>
    <row r="54" ht="13.5">
      <c r="F54" s="62"/>
    </row>
    <row r="55" ht="13.5">
      <c r="F55" s="62"/>
    </row>
    <row r="56" ht="13.5">
      <c r="F56" s="62"/>
    </row>
    <row r="57" ht="13.5">
      <c r="F57" s="62"/>
    </row>
    <row r="58" ht="13.5">
      <c r="F58" s="62"/>
    </row>
    <row r="59" ht="13.5">
      <c r="F59" s="62"/>
    </row>
    <row r="60" ht="13.5">
      <c r="F60" s="62"/>
    </row>
    <row r="61" ht="13.5">
      <c r="F61" s="62"/>
    </row>
    <row r="62" ht="13.5">
      <c r="F62" s="62"/>
    </row>
    <row r="63" ht="13.5">
      <c r="F63" s="62"/>
    </row>
    <row r="64" ht="13.5">
      <c r="F64" s="62"/>
    </row>
    <row r="65" ht="13.5">
      <c r="F65" s="62"/>
    </row>
    <row r="66" ht="13.5">
      <c r="F66" s="62"/>
    </row>
    <row r="67" ht="13.5">
      <c r="F67" s="62"/>
    </row>
    <row r="68" ht="13.5">
      <c r="F68" s="62"/>
    </row>
    <row r="69" ht="13.5">
      <c r="F69" s="62"/>
    </row>
    <row r="70" ht="13.5">
      <c r="F70" s="62"/>
    </row>
    <row r="71" ht="13.5">
      <c r="F71" s="62"/>
    </row>
    <row r="72" ht="13.5">
      <c r="F72" s="62"/>
    </row>
    <row r="73" ht="13.5">
      <c r="F73" s="62"/>
    </row>
    <row r="74" ht="13.5">
      <c r="F74" s="62"/>
    </row>
    <row r="75" ht="13.5">
      <c r="F75" s="62"/>
    </row>
    <row r="76" ht="13.5">
      <c r="F76" s="62"/>
    </row>
    <row r="77" ht="13.5">
      <c r="F77" s="62"/>
    </row>
    <row r="78" ht="13.5">
      <c r="F78" s="62"/>
    </row>
    <row r="79" ht="13.5">
      <c r="F79" s="62"/>
    </row>
    <row r="80" ht="13.5">
      <c r="F80" s="62"/>
    </row>
    <row r="81" ht="13.5">
      <c r="F81" s="62"/>
    </row>
    <row r="82" ht="13.5">
      <c r="F82" s="62"/>
    </row>
    <row r="83" ht="13.5">
      <c r="F83" s="62"/>
    </row>
    <row r="84" ht="13.5">
      <c r="F84" s="62"/>
    </row>
  </sheetData>
  <sheetProtection sheet="1" selectLockedCells="1"/>
  <protectedRanges>
    <protectedRange password="C7F0" sqref="K6:K23" name="範囲1"/>
  </protectedRanges>
  <mergeCells count="22">
    <mergeCell ref="A2:K2"/>
    <mergeCell ref="K4:K5"/>
    <mergeCell ref="A4:B5"/>
    <mergeCell ref="C4:C5"/>
    <mergeCell ref="I4:I5"/>
    <mergeCell ref="A16:B16"/>
    <mergeCell ref="J4:J5"/>
    <mergeCell ref="A6:B6"/>
    <mergeCell ref="A17:B17"/>
    <mergeCell ref="D4:D5"/>
    <mergeCell ref="E4:H4"/>
    <mergeCell ref="A8:A13"/>
    <mergeCell ref="A14:B14"/>
    <mergeCell ref="A15:B15"/>
    <mergeCell ref="A7:B7"/>
    <mergeCell ref="A26:J26"/>
    <mergeCell ref="A18:B18"/>
    <mergeCell ref="A19:B19"/>
    <mergeCell ref="A21:B21"/>
    <mergeCell ref="A20:B20"/>
    <mergeCell ref="A23:B23"/>
    <mergeCell ref="A22:B22"/>
  </mergeCells>
  <printOptions/>
  <pageMargins left="0.7086614173228347" right="0.5118110236220472"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E34"/>
  <sheetViews>
    <sheetView view="pageBreakPreview" zoomScale="60" zoomScaleNormal="60" zoomScalePageLayoutView="0" workbookViewId="0" topLeftCell="A1">
      <selection activeCell="E5" sqref="E5"/>
    </sheetView>
  </sheetViews>
  <sheetFormatPr defaultColWidth="6.57421875" defaultRowHeight="15"/>
  <cols>
    <col min="1" max="1" width="10.140625" style="89" customWidth="1"/>
    <col min="2" max="2" width="14.57421875" style="89" customWidth="1"/>
    <col min="3" max="3" width="26.140625" style="89" customWidth="1"/>
    <col min="4" max="4" width="43.7109375" style="89" customWidth="1"/>
    <col min="5" max="5" width="55.57421875" style="93" customWidth="1"/>
    <col min="6" max="6" width="7.57421875" style="89" customWidth="1"/>
    <col min="7" max="16384" width="6.57421875" style="89" customWidth="1"/>
  </cols>
  <sheetData>
    <row r="1" spans="1:5" ht="33" customHeight="1">
      <c r="A1" s="153" t="s">
        <v>89</v>
      </c>
      <c r="B1" s="153"/>
      <c r="C1" s="160"/>
      <c r="D1" s="88"/>
      <c r="E1" s="88"/>
    </row>
    <row r="2" spans="1:5" ht="48" customHeight="1">
      <c r="A2" s="161" t="s">
        <v>46</v>
      </c>
      <c r="B2" s="161"/>
      <c r="C2" s="161"/>
      <c r="D2" s="161"/>
      <c r="E2" s="161"/>
    </row>
    <row r="3" spans="1:5" ht="49.5" customHeight="1">
      <c r="A3" s="154" t="s">
        <v>47</v>
      </c>
      <c r="B3" s="154"/>
      <c r="C3" s="154"/>
      <c r="D3" s="154"/>
      <c r="E3" s="101" t="s">
        <v>48</v>
      </c>
    </row>
    <row r="4" spans="1:5" ht="49.5" customHeight="1">
      <c r="A4" s="154" t="s">
        <v>49</v>
      </c>
      <c r="B4" s="154"/>
      <c r="C4" s="154"/>
      <c r="D4" s="154"/>
      <c r="E4" s="121" t="s">
        <v>114</v>
      </c>
    </row>
    <row r="5" spans="1:5" ht="49.5" customHeight="1">
      <c r="A5" s="154" t="s">
        <v>50</v>
      </c>
      <c r="B5" s="154"/>
      <c r="C5" s="154"/>
      <c r="D5" s="154"/>
      <c r="E5" s="116"/>
    </row>
    <row r="6" spans="1:5" ht="49.5" customHeight="1">
      <c r="A6" s="154" t="s">
        <v>51</v>
      </c>
      <c r="B6" s="154"/>
      <c r="C6" s="154"/>
      <c r="D6" s="154"/>
      <c r="E6" s="116"/>
    </row>
    <row r="7" spans="1:5" ht="49.5" customHeight="1">
      <c r="A7" s="154" t="s">
        <v>52</v>
      </c>
      <c r="B7" s="154"/>
      <c r="C7" s="154"/>
      <c r="D7" s="154"/>
      <c r="E7" s="117"/>
    </row>
    <row r="8" spans="1:5" ht="49.5" customHeight="1">
      <c r="A8" s="158" t="s">
        <v>53</v>
      </c>
      <c r="B8" s="155" t="s">
        <v>54</v>
      </c>
      <c r="C8" s="159" t="s">
        <v>55</v>
      </c>
      <c r="D8" s="159"/>
      <c r="E8" s="118" t="s">
        <v>91</v>
      </c>
    </row>
    <row r="9" spans="1:5" ht="49.5" customHeight="1">
      <c r="A9" s="158"/>
      <c r="B9" s="155"/>
      <c r="C9" s="159" t="s">
        <v>56</v>
      </c>
      <c r="D9" s="159"/>
      <c r="E9" s="118" t="s">
        <v>91</v>
      </c>
    </row>
    <row r="10" spans="1:5" ht="49.5" customHeight="1">
      <c r="A10" s="158"/>
      <c r="B10" s="159" t="s">
        <v>57</v>
      </c>
      <c r="C10" s="159"/>
      <c r="D10" s="159"/>
      <c r="E10" s="118" t="s">
        <v>91</v>
      </c>
    </row>
    <row r="11" spans="1:5" ht="49.5" customHeight="1">
      <c r="A11" s="158"/>
      <c r="B11" s="159" t="s">
        <v>58</v>
      </c>
      <c r="C11" s="159"/>
      <c r="D11" s="159"/>
      <c r="E11" s="118" t="s">
        <v>92</v>
      </c>
    </row>
    <row r="12" spans="1:5" ht="49.5" customHeight="1">
      <c r="A12" s="158"/>
      <c r="B12" s="156" t="s">
        <v>59</v>
      </c>
      <c r="C12" s="156"/>
      <c r="D12" s="156"/>
      <c r="E12" s="118" t="s">
        <v>91</v>
      </c>
    </row>
    <row r="13" spans="1:5" ht="49.5" customHeight="1">
      <c r="A13" s="158"/>
      <c r="B13" s="156" t="s">
        <v>60</v>
      </c>
      <c r="C13" s="156"/>
      <c r="D13" s="156"/>
      <c r="E13" s="118" t="s">
        <v>91</v>
      </c>
    </row>
    <row r="14" spans="1:5" ht="94.5" customHeight="1">
      <c r="A14" s="158"/>
      <c r="B14" s="156" t="s">
        <v>90</v>
      </c>
      <c r="C14" s="157"/>
      <c r="D14" s="157"/>
      <c r="E14" s="119" t="s">
        <v>128</v>
      </c>
    </row>
    <row r="15" spans="1:5" ht="49.5" customHeight="1">
      <c r="A15" s="158"/>
      <c r="B15" s="154" t="s">
        <v>61</v>
      </c>
      <c r="C15" s="154"/>
      <c r="D15" s="124" t="s">
        <v>121</v>
      </c>
      <c r="E15" s="120"/>
    </row>
    <row r="16" spans="1:5" ht="49.5" customHeight="1">
      <c r="A16" s="158"/>
      <c r="B16" s="154"/>
      <c r="C16" s="154"/>
      <c r="D16" s="124" t="s">
        <v>122</v>
      </c>
      <c r="E16" s="120"/>
    </row>
    <row r="17" spans="1:5" ht="49.5" customHeight="1">
      <c r="A17" s="154" t="s">
        <v>94</v>
      </c>
      <c r="B17" s="154"/>
      <c r="C17" s="154"/>
      <c r="D17" s="154"/>
      <c r="E17" s="120" t="s">
        <v>93</v>
      </c>
    </row>
    <row r="18" spans="1:5" ht="49.5" customHeight="1">
      <c r="A18" s="158" t="s">
        <v>62</v>
      </c>
      <c r="B18" s="158" t="s">
        <v>63</v>
      </c>
      <c r="C18" s="154" t="s">
        <v>96</v>
      </c>
      <c r="D18" s="154"/>
      <c r="E18" s="122">
        <f>SUM(E19:E20)</f>
        <v>0</v>
      </c>
    </row>
    <row r="19" spans="1:5" ht="49.5" customHeight="1">
      <c r="A19" s="158"/>
      <c r="B19" s="158"/>
      <c r="C19" s="154" t="s">
        <v>95</v>
      </c>
      <c r="D19" s="154"/>
      <c r="E19" s="120"/>
    </row>
    <row r="20" spans="1:5" ht="49.5" customHeight="1">
      <c r="A20" s="158"/>
      <c r="B20" s="158"/>
      <c r="C20" s="154" t="s">
        <v>97</v>
      </c>
      <c r="D20" s="154"/>
      <c r="E20" s="122">
        <f>SUM(E21:E23)</f>
        <v>0</v>
      </c>
    </row>
    <row r="21" spans="1:5" ht="49.5" customHeight="1">
      <c r="A21" s="158"/>
      <c r="B21" s="158"/>
      <c r="C21" s="154" t="s">
        <v>98</v>
      </c>
      <c r="D21" s="154"/>
      <c r="E21" s="120"/>
    </row>
    <row r="22" spans="1:5" ht="49.5" customHeight="1">
      <c r="A22" s="158"/>
      <c r="B22" s="158"/>
      <c r="C22" s="155" t="s">
        <v>64</v>
      </c>
      <c r="D22" s="99" t="s">
        <v>99</v>
      </c>
      <c r="E22" s="122">
        <f>SUM('出納簿　集計表'!J21)</f>
        <v>0</v>
      </c>
    </row>
    <row r="23" spans="1:5" ht="49.5" customHeight="1">
      <c r="A23" s="158"/>
      <c r="B23" s="158"/>
      <c r="C23" s="155"/>
      <c r="D23" s="99" t="s">
        <v>100</v>
      </c>
      <c r="E23" s="122">
        <f>SUM('出納簿　集計表'!J22)</f>
        <v>0</v>
      </c>
    </row>
    <row r="24" spans="1:5" ht="49.5" customHeight="1">
      <c r="A24" s="158"/>
      <c r="B24" s="158" t="s">
        <v>65</v>
      </c>
      <c r="C24" s="154" t="s">
        <v>101</v>
      </c>
      <c r="D24" s="154"/>
      <c r="E24" s="122">
        <f>SUM(E25:E29)</f>
        <v>0</v>
      </c>
    </row>
    <row r="25" spans="1:5" ht="49.5" customHeight="1">
      <c r="A25" s="158"/>
      <c r="B25" s="158"/>
      <c r="C25" s="154" t="s">
        <v>102</v>
      </c>
      <c r="D25" s="154"/>
      <c r="E25" s="122">
        <f>SUM('出納簿　集計表'!E20)</f>
        <v>0</v>
      </c>
    </row>
    <row r="26" spans="1:5" ht="49.5" customHeight="1">
      <c r="A26" s="158"/>
      <c r="B26" s="158"/>
      <c r="C26" s="154" t="s">
        <v>103</v>
      </c>
      <c r="D26" s="154"/>
      <c r="E26" s="122">
        <f>SUM('出納簿　集計表'!F20)</f>
        <v>0</v>
      </c>
    </row>
    <row r="27" spans="1:5" ht="49.5" customHeight="1">
      <c r="A27" s="158"/>
      <c r="B27" s="158"/>
      <c r="C27" s="154" t="s">
        <v>104</v>
      </c>
      <c r="D27" s="154"/>
      <c r="E27" s="122">
        <f>SUM('金銭出納簿'!L87)</f>
        <v>0</v>
      </c>
    </row>
    <row r="28" spans="1:5" ht="49.5" customHeight="1">
      <c r="A28" s="158"/>
      <c r="B28" s="158"/>
      <c r="C28" s="155" t="s">
        <v>61</v>
      </c>
      <c r="D28" s="99" t="s">
        <v>105</v>
      </c>
      <c r="E28" s="122">
        <f>SUM('出納簿　集計表'!H21)</f>
        <v>0</v>
      </c>
    </row>
    <row r="29" spans="1:5" ht="49.5" customHeight="1">
      <c r="A29" s="158"/>
      <c r="B29" s="158"/>
      <c r="C29" s="155"/>
      <c r="D29" s="99" t="s">
        <v>106</v>
      </c>
      <c r="E29" s="122">
        <f>SUM('出納簿　集計表'!H22)</f>
        <v>0</v>
      </c>
    </row>
    <row r="30" spans="1:5" ht="49.5" customHeight="1">
      <c r="A30" s="154" t="s">
        <v>66</v>
      </c>
      <c r="B30" s="154"/>
      <c r="C30" s="154" t="s">
        <v>67</v>
      </c>
      <c r="D30" s="154"/>
      <c r="E30" s="90"/>
    </row>
    <row r="31" spans="1:5" ht="21">
      <c r="A31" s="91"/>
      <c r="B31" s="91"/>
      <c r="C31" s="91"/>
      <c r="D31" s="91"/>
      <c r="E31" s="91"/>
    </row>
    <row r="32" spans="1:5" s="92" customFormat="1" ht="24.75" customHeight="1">
      <c r="A32" s="153" t="s">
        <v>69</v>
      </c>
      <c r="B32" s="153"/>
      <c r="C32" s="153"/>
      <c r="D32" s="153"/>
      <c r="E32" s="153"/>
    </row>
    <row r="33" spans="1:5" s="92" customFormat="1" ht="6.75" customHeight="1">
      <c r="A33" s="100"/>
      <c r="B33" s="100"/>
      <c r="C33" s="100"/>
      <c r="D33" s="100"/>
      <c r="E33" s="100"/>
    </row>
    <row r="34" spans="1:5" s="92" customFormat="1" ht="24" customHeight="1">
      <c r="A34" s="153" t="s">
        <v>68</v>
      </c>
      <c r="B34" s="153"/>
      <c r="C34" s="153"/>
      <c r="D34" s="153"/>
      <c r="E34" s="153"/>
    </row>
  </sheetData>
  <sheetProtection sheet="1" selectLockedCells="1"/>
  <mergeCells count="35">
    <mergeCell ref="B15:C16"/>
    <mergeCell ref="A6:D6"/>
    <mergeCell ref="A1:C1"/>
    <mergeCell ref="A2:E2"/>
    <mergeCell ref="A3:D3"/>
    <mergeCell ref="A4:D4"/>
    <mergeCell ref="A5:D5"/>
    <mergeCell ref="A7:D7"/>
    <mergeCell ref="A8:A16"/>
    <mergeCell ref="B8:B9"/>
    <mergeCell ref="C8:D8"/>
    <mergeCell ref="C9:D9"/>
    <mergeCell ref="B10:D10"/>
    <mergeCell ref="B11:D11"/>
    <mergeCell ref="B12:D12"/>
    <mergeCell ref="B13:D13"/>
    <mergeCell ref="B14:D14"/>
    <mergeCell ref="A17:D17"/>
    <mergeCell ref="A18:A29"/>
    <mergeCell ref="B18:B23"/>
    <mergeCell ref="C18:D18"/>
    <mergeCell ref="C19:D19"/>
    <mergeCell ref="C20:D20"/>
    <mergeCell ref="C21:D21"/>
    <mergeCell ref="C22:C23"/>
    <mergeCell ref="B24:B29"/>
    <mergeCell ref="A32:E32"/>
    <mergeCell ref="A34:E34"/>
    <mergeCell ref="C24:D24"/>
    <mergeCell ref="C25:D25"/>
    <mergeCell ref="C26:D26"/>
    <mergeCell ref="C27:D27"/>
    <mergeCell ref="C28:C29"/>
    <mergeCell ref="A30:B30"/>
    <mergeCell ref="C30:D30"/>
  </mergeCells>
  <printOptions/>
  <pageMargins left="1.4960629921259843" right="0.7086614173228347" top="0.7480314960629921" bottom="0.7480314960629921" header="0.31496062992125984" footer="0.31496062992125984"/>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F6:G83"/>
  <sheetViews>
    <sheetView zoomScalePageLayoutView="0" workbookViewId="0" topLeftCell="A1">
      <selection activeCell="A1" sqref="A1"/>
    </sheetView>
  </sheetViews>
  <sheetFormatPr defaultColWidth="9.140625" defaultRowHeight="15"/>
  <sheetData>
    <row r="6" ht="13.5">
      <c r="F6" s="14"/>
    </row>
    <row r="7" ht="13.5">
      <c r="F7" s="14"/>
    </row>
    <row r="8" ht="13.5">
      <c r="F8" s="14"/>
    </row>
    <row r="9" ht="13.5">
      <c r="F9" s="14"/>
    </row>
    <row r="10" spans="6:7" ht="13.5">
      <c r="F10" s="14"/>
      <c r="G10" s="14"/>
    </row>
    <row r="11" ht="13.5">
      <c r="F11" s="14"/>
    </row>
    <row r="12" ht="13.5">
      <c r="F12" s="14"/>
    </row>
    <row r="13" ht="13.5">
      <c r="F13" s="14"/>
    </row>
    <row r="14" ht="13.5">
      <c r="F14" s="14"/>
    </row>
    <row r="15" ht="13.5">
      <c r="F15" s="14"/>
    </row>
    <row r="16" ht="13.5">
      <c r="F16" s="14"/>
    </row>
    <row r="17" ht="13.5">
      <c r="F17" s="14"/>
    </row>
    <row r="18" ht="13.5">
      <c r="F18" s="14"/>
    </row>
    <row r="19" ht="13.5">
      <c r="F19" s="14"/>
    </row>
    <row r="20" ht="13.5">
      <c r="F20" s="14"/>
    </row>
    <row r="21" ht="13.5">
      <c r="F21" s="14"/>
    </row>
    <row r="22" ht="13.5">
      <c r="F22" s="14"/>
    </row>
    <row r="23" ht="13.5">
      <c r="F23" s="14"/>
    </row>
    <row r="24" ht="13.5">
      <c r="F24" s="14"/>
    </row>
    <row r="25" ht="13.5">
      <c r="F25" s="14"/>
    </row>
    <row r="26" ht="13.5">
      <c r="F26" s="14"/>
    </row>
    <row r="27" ht="13.5">
      <c r="F27" s="14"/>
    </row>
    <row r="28" ht="13.5">
      <c r="F28" s="14"/>
    </row>
    <row r="29" ht="13.5">
      <c r="F29" s="14"/>
    </row>
    <row r="30" ht="13.5">
      <c r="F30" s="14"/>
    </row>
    <row r="31" ht="13.5">
      <c r="F31" s="14"/>
    </row>
    <row r="32" ht="13.5">
      <c r="F32" s="14"/>
    </row>
    <row r="33" ht="13.5">
      <c r="F33" s="14"/>
    </row>
    <row r="34" ht="13.5">
      <c r="F34" s="14"/>
    </row>
    <row r="35" ht="13.5">
      <c r="F35" s="14"/>
    </row>
    <row r="36" ht="13.5">
      <c r="F36" s="14"/>
    </row>
    <row r="37" ht="13.5">
      <c r="F37" s="14"/>
    </row>
    <row r="38" ht="13.5">
      <c r="F38" s="14"/>
    </row>
    <row r="39" ht="13.5">
      <c r="F39" s="14"/>
    </row>
    <row r="40" ht="13.5">
      <c r="F40" s="14"/>
    </row>
    <row r="41" ht="13.5">
      <c r="F41" s="14"/>
    </row>
    <row r="42" ht="13.5">
      <c r="F42" s="14"/>
    </row>
    <row r="43" ht="13.5">
      <c r="F43" s="14"/>
    </row>
    <row r="44" ht="13.5">
      <c r="F44" s="14"/>
    </row>
    <row r="45" ht="13.5">
      <c r="F45" s="14"/>
    </row>
    <row r="46" ht="13.5">
      <c r="F46" s="14"/>
    </row>
    <row r="47" ht="13.5">
      <c r="F47" s="14"/>
    </row>
    <row r="48" ht="13.5">
      <c r="F48" s="14"/>
    </row>
    <row r="49" ht="13.5">
      <c r="F49" s="14"/>
    </row>
    <row r="50" ht="13.5">
      <c r="F50" s="14"/>
    </row>
    <row r="51" ht="13.5">
      <c r="F51" s="14"/>
    </row>
    <row r="52" ht="13.5">
      <c r="F52" s="14"/>
    </row>
    <row r="53" ht="13.5">
      <c r="F53" s="14"/>
    </row>
    <row r="54" ht="13.5">
      <c r="F54" s="14"/>
    </row>
    <row r="55" ht="13.5">
      <c r="F55" s="14"/>
    </row>
    <row r="56" ht="13.5">
      <c r="F56" s="14"/>
    </row>
    <row r="57" ht="13.5">
      <c r="F57" s="14"/>
    </row>
    <row r="58" ht="13.5">
      <c r="F58" s="14"/>
    </row>
    <row r="59" ht="13.5">
      <c r="F59" s="14"/>
    </row>
    <row r="60" ht="13.5">
      <c r="F60" s="14"/>
    </row>
    <row r="61" ht="13.5">
      <c r="F61" s="14"/>
    </row>
    <row r="62" ht="13.5">
      <c r="F62" s="14"/>
    </row>
    <row r="63" ht="13.5">
      <c r="F63" s="14"/>
    </row>
    <row r="64" ht="13.5">
      <c r="F64" s="14"/>
    </row>
    <row r="65" ht="13.5">
      <c r="F65" s="14"/>
    </row>
    <row r="66" ht="13.5">
      <c r="F66" s="14"/>
    </row>
    <row r="67" ht="13.5">
      <c r="F67" s="14"/>
    </row>
    <row r="68" ht="13.5">
      <c r="F68" s="14"/>
    </row>
    <row r="69" ht="13.5">
      <c r="F69" s="14"/>
    </row>
    <row r="70" ht="13.5">
      <c r="F70" s="14"/>
    </row>
    <row r="71" ht="13.5">
      <c r="F71" s="14"/>
    </row>
    <row r="72" ht="13.5">
      <c r="F72" s="14"/>
    </row>
    <row r="73" ht="13.5">
      <c r="F73" s="14"/>
    </row>
    <row r="74" ht="13.5">
      <c r="F74" s="14"/>
    </row>
    <row r="75" ht="13.5">
      <c r="F75" s="14"/>
    </row>
    <row r="76" ht="13.5">
      <c r="F76" s="14"/>
    </row>
    <row r="77" ht="13.5">
      <c r="F77" s="14"/>
    </row>
    <row r="78" ht="13.5">
      <c r="F78" s="14"/>
    </row>
    <row r="79" ht="13.5">
      <c r="F79" s="14"/>
    </row>
    <row r="80" ht="13.5">
      <c r="F80" s="14"/>
    </row>
    <row r="81" ht="13.5">
      <c r="F81" s="14"/>
    </row>
    <row r="82" ht="13.5">
      <c r="F82" s="14"/>
    </row>
    <row r="83" ht="13.5">
      <c r="F83" s="1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F6:G83"/>
  <sheetViews>
    <sheetView zoomScalePageLayoutView="0" workbookViewId="0" topLeftCell="A1">
      <selection activeCell="A1" sqref="A1"/>
    </sheetView>
  </sheetViews>
  <sheetFormatPr defaultColWidth="9.140625" defaultRowHeight="15"/>
  <sheetData>
    <row r="6" ht="13.5">
      <c r="F6" s="14"/>
    </row>
    <row r="7" ht="13.5">
      <c r="F7" s="14"/>
    </row>
    <row r="8" ht="13.5">
      <c r="F8" s="14"/>
    </row>
    <row r="9" ht="13.5">
      <c r="F9" s="14"/>
    </row>
    <row r="10" spans="6:7" ht="13.5">
      <c r="F10" s="14"/>
      <c r="G10" s="14"/>
    </row>
    <row r="11" ht="13.5">
      <c r="F11" s="14"/>
    </row>
    <row r="12" ht="13.5">
      <c r="F12" s="14"/>
    </row>
    <row r="13" ht="13.5">
      <c r="F13" s="14"/>
    </row>
    <row r="14" ht="13.5">
      <c r="F14" s="14"/>
    </row>
    <row r="15" ht="13.5">
      <c r="F15" s="14"/>
    </row>
    <row r="16" ht="13.5">
      <c r="F16" s="14"/>
    </row>
    <row r="17" ht="13.5">
      <c r="F17" s="14"/>
    </row>
    <row r="18" ht="13.5">
      <c r="F18" s="14"/>
    </row>
    <row r="19" ht="13.5">
      <c r="F19" s="14"/>
    </row>
    <row r="20" ht="13.5">
      <c r="F20" s="14"/>
    </row>
    <row r="21" ht="13.5">
      <c r="F21" s="14"/>
    </row>
    <row r="22" ht="13.5">
      <c r="F22" s="14"/>
    </row>
    <row r="23" ht="13.5">
      <c r="F23" s="14"/>
    </row>
    <row r="24" ht="13.5">
      <c r="F24" s="14"/>
    </row>
    <row r="25" ht="13.5">
      <c r="F25" s="14"/>
    </row>
    <row r="26" ht="13.5">
      <c r="F26" s="14"/>
    </row>
    <row r="27" ht="13.5">
      <c r="F27" s="14"/>
    </row>
    <row r="28" ht="13.5">
      <c r="F28" s="14"/>
    </row>
    <row r="29" ht="13.5">
      <c r="F29" s="14"/>
    </row>
    <row r="30" ht="13.5">
      <c r="F30" s="14"/>
    </row>
    <row r="31" ht="13.5">
      <c r="F31" s="14"/>
    </row>
    <row r="32" ht="13.5">
      <c r="F32" s="14"/>
    </row>
    <row r="33" ht="13.5">
      <c r="F33" s="14"/>
    </row>
    <row r="34" ht="13.5">
      <c r="F34" s="14"/>
    </row>
    <row r="35" ht="13.5">
      <c r="F35" s="14"/>
    </row>
    <row r="36" ht="13.5">
      <c r="F36" s="14"/>
    </row>
    <row r="37" ht="13.5">
      <c r="F37" s="14"/>
    </row>
    <row r="38" ht="13.5">
      <c r="F38" s="14"/>
    </row>
    <row r="39" ht="13.5">
      <c r="F39" s="14"/>
    </row>
    <row r="40" ht="13.5">
      <c r="F40" s="14"/>
    </row>
    <row r="41" ht="13.5">
      <c r="F41" s="14"/>
    </row>
    <row r="42" ht="13.5">
      <c r="F42" s="14"/>
    </row>
    <row r="43" ht="13.5">
      <c r="F43" s="14"/>
    </row>
    <row r="44" ht="13.5">
      <c r="F44" s="14"/>
    </row>
    <row r="45" ht="13.5">
      <c r="F45" s="14"/>
    </row>
    <row r="46" ht="13.5">
      <c r="F46" s="14"/>
    </row>
    <row r="47" ht="13.5">
      <c r="F47" s="14"/>
    </row>
    <row r="48" ht="13.5">
      <c r="F48" s="14"/>
    </row>
    <row r="49" ht="13.5">
      <c r="F49" s="14"/>
    </row>
    <row r="50" ht="13.5">
      <c r="F50" s="14"/>
    </row>
    <row r="51" ht="13.5">
      <c r="F51" s="14"/>
    </row>
    <row r="52" ht="13.5">
      <c r="F52" s="14"/>
    </row>
    <row r="53" ht="13.5">
      <c r="F53" s="14"/>
    </row>
    <row r="54" ht="13.5">
      <c r="F54" s="14"/>
    </row>
    <row r="55" ht="13.5">
      <c r="F55" s="14"/>
    </row>
    <row r="56" ht="13.5">
      <c r="F56" s="14"/>
    </row>
    <row r="57" ht="13.5">
      <c r="F57" s="14"/>
    </row>
    <row r="58" ht="13.5">
      <c r="F58" s="14"/>
    </row>
    <row r="59" ht="13.5">
      <c r="F59" s="14"/>
    </row>
    <row r="60" ht="13.5">
      <c r="F60" s="14"/>
    </row>
    <row r="61" ht="13.5">
      <c r="F61" s="14"/>
    </row>
    <row r="62" ht="13.5">
      <c r="F62" s="14"/>
    </row>
    <row r="63" ht="13.5">
      <c r="F63" s="14"/>
    </row>
    <row r="64" ht="13.5">
      <c r="F64" s="14"/>
    </row>
    <row r="65" ht="13.5">
      <c r="F65" s="14"/>
    </row>
    <row r="66" ht="13.5">
      <c r="F66" s="14"/>
    </row>
    <row r="67" ht="13.5">
      <c r="F67" s="14"/>
    </row>
    <row r="68" ht="13.5">
      <c r="F68" s="14"/>
    </row>
    <row r="69" ht="13.5">
      <c r="F69" s="14"/>
    </row>
    <row r="70" ht="13.5">
      <c r="F70" s="14"/>
    </row>
    <row r="71" ht="13.5">
      <c r="F71" s="14"/>
    </row>
    <row r="72" ht="13.5">
      <c r="F72" s="14"/>
    </row>
    <row r="73" ht="13.5">
      <c r="F73" s="14"/>
    </row>
    <row r="74" ht="13.5">
      <c r="F74" s="14"/>
    </row>
    <row r="75" ht="13.5">
      <c r="F75" s="14"/>
    </row>
    <row r="76" ht="13.5">
      <c r="F76" s="14"/>
    </row>
    <row r="77" ht="13.5">
      <c r="F77" s="14"/>
    </row>
    <row r="78" ht="13.5">
      <c r="F78" s="14"/>
    </row>
    <row r="79" ht="13.5">
      <c r="F79" s="14"/>
    </row>
    <row r="80" ht="13.5">
      <c r="F80" s="14"/>
    </row>
    <row r="81" ht="13.5">
      <c r="F81" s="14"/>
    </row>
    <row r="82" ht="13.5">
      <c r="F82" s="14"/>
    </row>
    <row r="83" ht="13.5">
      <c r="F83" s="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2017-04-26T02:02:41Z</cp:lastPrinted>
  <dcterms:created xsi:type="dcterms:W3CDTF">2016-04-15T05:06:01Z</dcterms:created>
  <dcterms:modified xsi:type="dcterms:W3CDTF">2017-04-26T02:22:45Z</dcterms:modified>
  <cp:category/>
  <cp:version/>
  <cp:contentType/>
  <cp:contentStatus/>
</cp:coreProperties>
</file>